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980" windowHeight="7605" tabRatio="910" activeTab="0"/>
  </bookViews>
  <sheets>
    <sheet name="iii" sheetId="1" r:id="rId1"/>
    <sheet name="iv" sheetId="2" r:id="rId2"/>
    <sheet name="v" sheetId="3" r:id="rId3"/>
    <sheet name="vi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23" sheetId="27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30" sheetId="34" r:id="rId34"/>
    <sheet name="31" sheetId="35" r:id="rId35"/>
  </sheets>
  <definedNames>
    <definedName name="_xlnm.Print_Area" localSheetId="13">'10'!$A$1:$N$81</definedName>
    <definedName name="_xlnm.Print_Area" localSheetId="14">'11'!$A$1:$N$84</definedName>
    <definedName name="_xlnm.Print_Area" localSheetId="15">'12'!$A$1:$N$86</definedName>
    <definedName name="_xlnm.Print_Area" localSheetId="16">'13'!$A$1:$N$83</definedName>
    <definedName name="_xlnm.Print_Area" localSheetId="17">'14'!$A$1:$N$75</definedName>
    <definedName name="_xlnm.Print_Area" localSheetId="18">'15'!$A$1:$N$79</definedName>
    <definedName name="_xlnm.Print_Area" localSheetId="19">'16'!$A$1:$N$86</definedName>
    <definedName name="_xlnm.Print_Area" localSheetId="20">'17'!$A$1:$N$84</definedName>
    <definedName name="_xlnm.Print_Area" localSheetId="21">'18'!$A$1:$N$75</definedName>
    <definedName name="_xlnm.Print_Area" localSheetId="22">'19'!$A$1:$N$71</definedName>
    <definedName name="_xlnm.Print_Area" localSheetId="5">'2'!$A$1:$N$45</definedName>
    <definedName name="_xlnm.Print_Area" localSheetId="23">'20'!$A$1:$N$83</definedName>
    <definedName name="_xlnm.Print_Area" localSheetId="24">'21'!$A$1:$N$84</definedName>
    <definedName name="_xlnm.Print_Area" localSheetId="25">'22'!$A$1:$N$86</definedName>
    <definedName name="_xlnm.Print_Area" localSheetId="26">'23'!$A$1:$M$81</definedName>
    <definedName name="_xlnm.Print_Area" localSheetId="27">'24'!$A$1:$N$94</definedName>
    <definedName name="_xlnm.Print_Area" localSheetId="28">'25'!$A$1:$N$96</definedName>
    <definedName name="_xlnm.Print_Area" localSheetId="29">'26'!$A$1:$N$85</definedName>
    <definedName name="_xlnm.Print_Area" localSheetId="30">'27'!$A$1:$N$86</definedName>
    <definedName name="_xlnm.Print_Area" localSheetId="31">'28'!$A$1:$N$86</definedName>
    <definedName name="_xlnm.Print_Area" localSheetId="32">'29'!$A$1:$N$86</definedName>
    <definedName name="_xlnm.Print_Area" localSheetId="6">'3'!$A$1:$N$79</definedName>
    <definedName name="_xlnm.Print_Area" localSheetId="33">'30'!$A$1:$N$85</definedName>
    <definedName name="_xlnm.Print_Area" localSheetId="34">'31'!$A$1:$N$66</definedName>
    <definedName name="_xlnm.Print_Area" localSheetId="7">'4'!$A$1:$N$84</definedName>
    <definedName name="_xlnm.Print_Area" localSheetId="8">'5'!$A$1:$N$86</definedName>
    <definedName name="_xlnm.Print_Area" localSheetId="9">'6'!$A$1:$N$79</definedName>
    <definedName name="_xlnm.Print_Area" localSheetId="10">'7'!$A$1:$N$79</definedName>
    <definedName name="_xlnm.Print_Area" localSheetId="11">'8'!$A$1:$N$76</definedName>
    <definedName name="_xlnm.Print_Area" localSheetId="12">'9'!$A$1:$N$86</definedName>
    <definedName name="_xlnm.Print_Area" localSheetId="0">'iii'!$A$1:$K$60</definedName>
    <definedName name="_xlnm.Print_Area" localSheetId="1">'iv'!$A$1:$M$83</definedName>
    <definedName name="_xlnm.Print_Area" localSheetId="2">'v'!$A$1:$L$72</definedName>
    <definedName name="_xlnm.Print_Area" localSheetId="3">'vi'!$A$1:$K$64</definedName>
    <definedName name="_xlnm.Print_Area">'1'!$A$1:$N$87</definedName>
    <definedName name="Print_Area_MI" localSheetId="13">'10'!$A$1:$N$81</definedName>
    <definedName name="Print_Area_MI" localSheetId="14">'11'!$A$1:$N$84</definedName>
    <definedName name="Print_Area_MI" localSheetId="15">'12'!$A$1:$N$86</definedName>
    <definedName name="Print_Area_MI" localSheetId="16">'13'!$A$1:$N$83</definedName>
    <definedName name="Print_Area_MI" localSheetId="17">'14'!$A$1:$N$75</definedName>
    <definedName name="Print_Area_MI" localSheetId="18">'15'!$A$1:$N$79</definedName>
    <definedName name="Print_Area_MI" localSheetId="19">'16'!$A$1:$N$86</definedName>
    <definedName name="Print_Area_MI" localSheetId="20">'17'!$A$1:$N$84</definedName>
    <definedName name="Print_Area_MI" localSheetId="21">'18'!$A$1:$N$75</definedName>
    <definedName name="Print_Area_MI" localSheetId="22">'19'!$A$1:$N$71</definedName>
    <definedName name="Print_Area_MI" localSheetId="5">'2'!$A$1:$N$45</definedName>
    <definedName name="Print_Area_MI" localSheetId="23">'20'!$A$1:$N$83</definedName>
    <definedName name="Print_Area_MI" localSheetId="24">'21'!$A$1:$N$84</definedName>
    <definedName name="Print_Area_MI" localSheetId="25">'22'!$A$1:$N$86</definedName>
    <definedName name="Print_Area_MI" localSheetId="26">'23'!$A$1:$M$81</definedName>
    <definedName name="Print_Area_MI" localSheetId="27">'24'!$A$1:$N$92</definedName>
    <definedName name="Print_Area_MI" localSheetId="28">'25'!$A$1:$N$96</definedName>
    <definedName name="Print_Area_MI" localSheetId="29">'26'!$A$1:$N$85</definedName>
    <definedName name="Print_Area_MI" localSheetId="30">'27'!$A$1:$N$86</definedName>
    <definedName name="Print_Area_MI" localSheetId="31">'28'!$A$1:$N$92</definedName>
    <definedName name="Print_Area_MI" localSheetId="32">'29'!$A$1:$N$86</definedName>
    <definedName name="Print_Area_MI" localSheetId="6">'3'!$A$1:$N$71</definedName>
    <definedName name="Print_Area_MI" localSheetId="33">'30'!$A$1:$N$85</definedName>
    <definedName name="Print_Area_MI" localSheetId="34">'31'!$A$1:$N$66</definedName>
    <definedName name="Print_Area_MI" localSheetId="7">'4'!$A$1:$N$84</definedName>
    <definedName name="Print_Area_MI" localSheetId="8">'5'!$A$1:$N$86</definedName>
    <definedName name="Print_Area_MI" localSheetId="9">'6'!$A$1:$N$79</definedName>
    <definedName name="Print_Area_MI" localSheetId="10">'7'!$A$1:$N$79</definedName>
    <definedName name="Print_Area_MI" localSheetId="11">'8'!$A$1:$N$76</definedName>
    <definedName name="Print_Area_MI" localSheetId="12">'9'!$A$1:$N$86</definedName>
    <definedName name="PRINT_AREA_MI">'1'!$A$1:$N$87</definedName>
  </definedNames>
  <calcPr fullCalcOnLoad="1"/>
</workbook>
</file>

<file path=xl/sharedStrings.xml><?xml version="1.0" encoding="utf-8"?>
<sst xmlns="http://schemas.openxmlformats.org/spreadsheetml/2006/main" count="2805" uniqueCount="673">
  <si>
    <t>iii</t>
  </si>
  <si>
    <t>CONTENTS</t>
  </si>
  <si>
    <t>TABLE DES MATIERES</t>
  </si>
  <si>
    <t>Page</t>
  </si>
  <si>
    <t>iv</t>
  </si>
  <si>
    <t>Specifications</t>
  </si>
  <si>
    <t>v</t>
  </si>
  <si>
    <t>Spécifications</t>
  </si>
  <si>
    <t>Table</t>
  </si>
  <si>
    <t>Tableau</t>
  </si>
  <si>
    <t>No.</t>
  </si>
  <si>
    <t>1</t>
  </si>
  <si>
    <t>Roundwood</t>
  </si>
  <si>
    <t>Bois ronds</t>
  </si>
  <si>
    <t xml:space="preserve">  Pulpwood</t>
  </si>
  <si>
    <t xml:space="preserve">  Bois de trituration</t>
  </si>
  <si>
    <t xml:space="preserve">  Coniferous logs</t>
  </si>
  <si>
    <t>2</t>
  </si>
  <si>
    <t xml:space="preserve">  Grumes de résineux</t>
  </si>
  <si>
    <t xml:space="preserve">  Non-coniferous logs (Temperate zone)</t>
  </si>
  <si>
    <t>4</t>
  </si>
  <si>
    <t xml:space="preserve">  Grumes de non-résineux (Zone tempérée)</t>
  </si>
  <si>
    <t xml:space="preserve">  Tropical logs</t>
  </si>
  <si>
    <t>5</t>
  </si>
  <si>
    <t xml:space="preserve">  Grumes tropicales</t>
  </si>
  <si>
    <t>Sawnwood</t>
  </si>
  <si>
    <t>Sciages</t>
  </si>
  <si>
    <t xml:space="preserve">  Coniferous sawnwood</t>
  </si>
  <si>
    <t>6</t>
  </si>
  <si>
    <t>Sciages résineux</t>
  </si>
  <si>
    <t xml:space="preserve">  Non-coniferous sawnwood (Temperate zone)</t>
  </si>
  <si>
    <t>8</t>
  </si>
  <si>
    <t>Sciages non-résineux (Zone tempérée)</t>
  </si>
  <si>
    <t xml:space="preserve">  Tropical sawnwood</t>
  </si>
  <si>
    <t>9</t>
  </si>
  <si>
    <t>Sciages tropicaux</t>
  </si>
  <si>
    <t>3</t>
  </si>
  <si>
    <t>Wood-based panels</t>
  </si>
  <si>
    <t>Panneaux à base de bois</t>
  </si>
  <si>
    <t xml:space="preserve">  Plywood</t>
  </si>
  <si>
    <t>11</t>
  </si>
  <si>
    <t xml:space="preserve">  Contreplaqués</t>
  </si>
  <si>
    <t xml:space="preserve">  Veneer sheets</t>
  </si>
  <si>
    <t>12</t>
  </si>
  <si>
    <t xml:space="preserve">  Feuilles de placage</t>
  </si>
  <si>
    <t xml:space="preserve">  Particle board</t>
  </si>
  <si>
    <t>13</t>
  </si>
  <si>
    <t xml:space="preserve">  Panneaux de particules</t>
  </si>
  <si>
    <t xml:space="preserve">  Fibreboard</t>
  </si>
  <si>
    <t>14</t>
  </si>
  <si>
    <t xml:space="preserve">  Panneaux de fibres</t>
  </si>
  <si>
    <t xml:space="preserve">    Hardboard</t>
  </si>
  <si>
    <t xml:space="preserve">    Panneaux durs</t>
  </si>
  <si>
    <t xml:space="preserve">    Insulating board</t>
  </si>
  <si>
    <t xml:space="preserve">    Panneaux isolants</t>
  </si>
  <si>
    <t>Woodpulp</t>
  </si>
  <si>
    <t>Pâtes de bois</t>
  </si>
  <si>
    <t xml:space="preserve">  Mechanical</t>
  </si>
  <si>
    <t>15</t>
  </si>
  <si>
    <t xml:space="preserve">  Mécaniques</t>
  </si>
  <si>
    <t xml:space="preserve">  Chemical (Sulphate)</t>
  </si>
  <si>
    <t>16</t>
  </si>
  <si>
    <t xml:space="preserve">  Chimiques (au sulfate)</t>
  </si>
  <si>
    <t xml:space="preserve">  Chemical (Sulphite)</t>
  </si>
  <si>
    <t>17</t>
  </si>
  <si>
    <t xml:space="preserve">  Chimiques (au bisulfite)</t>
  </si>
  <si>
    <t xml:space="preserve">  Semi-chemical</t>
  </si>
  <si>
    <t>18</t>
  </si>
  <si>
    <t xml:space="preserve">  Mi-chimiques</t>
  </si>
  <si>
    <t xml:space="preserve">  Dissolving</t>
  </si>
  <si>
    <t xml:space="preserve">  A dissoudre</t>
  </si>
  <si>
    <t>Paper and paperboard</t>
  </si>
  <si>
    <t>Papiers et cartons</t>
  </si>
  <si>
    <t xml:space="preserve">  Newsprint</t>
  </si>
  <si>
    <t>19</t>
  </si>
  <si>
    <t xml:space="preserve">  Papier journal</t>
  </si>
  <si>
    <t xml:space="preserve">  Printing and writing paper</t>
  </si>
  <si>
    <t>20</t>
  </si>
  <si>
    <t xml:space="preserve">  Papiers d'impression et d'écriture</t>
  </si>
  <si>
    <t xml:space="preserve">  Other paper and paperboard</t>
  </si>
  <si>
    <t>21</t>
  </si>
  <si>
    <t xml:space="preserve">  Autres papiers et cartons</t>
  </si>
  <si>
    <t>24</t>
  </si>
  <si>
    <t>7</t>
  </si>
  <si>
    <t>Exchange rates</t>
  </si>
  <si>
    <t>Some facts about the Timber Committee</t>
  </si>
  <si>
    <t>Ce qu'il faut savoir sur le Comité du Bois</t>
  </si>
  <si>
    <t>UN-ECE/FAO Timber Section Publications</t>
  </si>
  <si>
    <t>Publications de la Section du Bois, ONU-CEE/FAO</t>
  </si>
  <si>
    <t>SOURCES</t>
  </si>
  <si>
    <t>Austria</t>
  </si>
  <si>
    <t>- "Holz-Kurier", Forst-und Holzwirtschaftlicher Wochendienst, Wien.</t>
  </si>
  <si>
    <t>Canada</t>
  </si>
  <si>
    <t>- British Columbia Ministry of Forests, Valuation Branch</t>
  </si>
  <si>
    <t>Czech Republic</t>
  </si>
  <si>
    <t>- Ministry of Agriculture</t>
  </si>
  <si>
    <t>Finland</t>
  </si>
  <si>
    <t>France</t>
  </si>
  <si>
    <t>Germany</t>
  </si>
  <si>
    <t>- Preise, Statistisches Bundesamt, Wiesbaden :</t>
  </si>
  <si>
    <t>-"Preise und Preisindizes für die Land-und Forstwirtschaft", Reihe 1, Fachserie 17.</t>
  </si>
  <si>
    <t>-"Preise und Preisindizes für gewerbliche Produkte (Erzeugerpreise)", Reihe 2, Fachserie 17.</t>
  </si>
  <si>
    <t>-"Preise und Preisindizes für die Ein-und Ausfuhr", Reihe 8, Fachserie 17.</t>
  </si>
  <si>
    <t>Italy</t>
  </si>
  <si>
    <t>- "Preise und Preisindizes im Ausland", Reihe 11, Statistisches Bundesamt, Wiesbaden.</t>
  </si>
  <si>
    <t>Norway</t>
  </si>
  <si>
    <t>Poland</t>
  </si>
  <si>
    <t>- Institute of Wood Technology</t>
  </si>
  <si>
    <t>Slovenia</t>
  </si>
  <si>
    <t>- Statistical Office, Price Statistics Department</t>
  </si>
  <si>
    <t>Sweden</t>
  </si>
  <si>
    <t>- "Allmän Månadsstatistik", Statistika Centralbyran, Stockholm.</t>
  </si>
  <si>
    <t>- "Statistika meddelanden, Utrikeshandel, Manadsstatistik", Statistika Centralbyran, Stockholm.</t>
  </si>
  <si>
    <t>Switzerland</t>
  </si>
  <si>
    <t>- "Statistiques mensuelles du Commerce extérieur", Berne.</t>
  </si>
  <si>
    <t>- "Holzpreisstatistik"</t>
  </si>
  <si>
    <t>United Kingdom</t>
  </si>
  <si>
    <t>United States</t>
  </si>
  <si>
    <t>Japan</t>
  </si>
  <si>
    <t>Malaysia</t>
  </si>
  <si>
    <t>- "Maskayu", Malaysian Timber Industry Board, Kuala Lumpur.</t>
  </si>
  <si>
    <t>International Sources</t>
  </si>
  <si>
    <t>- "Monthly Bulletin of Statistics", United Nations, New York.</t>
  </si>
  <si>
    <t>- "International Financial Statistics", International Monetary Fund, Washington.</t>
  </si>
  <si>
    <t>Private Sources</t>
  </si>
  <si>
    <t xml:space="preserve"> </t>
  </si>
  <si>
    <t>SPECIFICATIONS</t>
  </si>
  <si>
    <t>Table 1 : ROUNDWOOD</t>
  </si>
  <si>
    <t>Table 2 : SAWNWOOD</t>
  </si>
  <si>
    <t>PULPWOOD</t>
  </si>
  <si>
    <t>CONIFEROUS SAWNWOOD</t>
  </si>
  <si>
    <t>- Spruce/fir, free roadside in Styria.</t>
  </si>
  <si>
    <t>- Coniferous, at the mill site.</t>
  </si>
  <si>
    <t>- Spruce/fir, class 0-II, broad, free at railway station.</t>
  </si>
  <si>
    <t>- Spruce, balsam fir, lodgepole pine, British Columbia.</t>
  </si>
  <si>
    <t>- Pine, export unit value, FOB.</t>
  </si>
  <si>
    <t>- Spruce, export unit value, FOB.</t>
  </si>
  <si>
    <t>- Export unit value, lumber, FOB.</t>
  </si>
  <si>
    <t>- Coniferous, at roadside.</t>
  </si>
  <si>
    <t>- Maritime pine, structural grade, planks 3 to 5 m.</t>
  </si>
  <si>
    <t>- Beech, at roadside.</t>
  </si>
  <si>
    <t>- Spruce/fir, standard structural grade</t>
  </si>
  <si>
    <t xml:space="preserve">  (75 x 225 or 63 x 160 x 3 to 5m.)</t>
  </si>
  <si>
    <t>- Chips, export uit value, FOB.</t>
  </si>
  <si>
    <t>CONIFEROUS LOGS</t>
  </si>
  <si>
    <t>- Total, coastal area of British Columbia.</t>
  </si>
  <si>
    <t>- Sawlogs, quality IIIa, at roadside.</t>
  </si>
  <si>
    <t>- Veneer logs, quality I, at roadside.</t>
  </si>
  <si>
    <t>- Export unit value, excluding planed wood, FOB.</t>
  </si>
  <si>
    <t>- Class III, thickness 19-25 cm.</t>
  </si>
  <si>
    <t>- Spruce, 24mm., producer price, franco ex works.</t>
  </si>
  <si>
    <t>- Export unit value, FOB.</t>
  </si>
  <si>
    <t>- Pine, at roadside.</t>
  </si>
  <si>
    <t>- Spruce/fir, at roadside.</t>
  </si>
  <si>
    <t>- Export price, FOB.</t>
  </si>
  <si>
    <t>- Spruce/fir, forest roadside.</t>
  </si>
  <si>
    <t>- Cedar, domestic (14-22cm x 3.65-4.0m).</t>
  </si>
  <si>
    <t>- Spruce/fir boards, edged, class II-III.</t>
  </si>
  <si>
    <t>- Douglas fir (30cm x 6.0m).</t>
  </si>
  <si>
    <t>- Cedar, domestic (10.5cm. x 10.5cm. x 3.0m.)</t>
  </si>
  <si>
    <t>NON-CONIFEROUS LOGS (temperate zone)</t>
  </si>
  <si>
    <t>- Hemlock, (10.5cm. x 10.5cm. x 3.0m.)</t>
  </si>
  <si>
    <t>- from Russian Federation, strips,</t>
  </si>
  <si>
    <t xml:space="preserve">  3.0-3.6cm. x 4.5cm. x 3.65-4.0m.</t>
  </si>
  <si>
    <t>NON-CONIFEROUS SAWNWOOD (Temperate zone)</t>
  </si>
  <si>
    <t>- Beech, 27-54mm thick, 40+ cm. diameter, 3+ m. long</t>
  </si>
  <si>
    <t>- Oak, at roadside.</t>
  </si>
  <si>
    <t xml:space="preserve">  3 months drying, Grade FB1.</t>
  </si>
  <si>
    <t>- Beech, export unit value, FOB.</t>
  </si>
  <si>
    <t>- Oak, 27mm thick, 8cm. wide, 60-90cm. long</t>
  </si>
  <si>
    <t>- Oak, export unit value, FOB.</t>
  </si>
  <si>
    <t xml:space="preserve">  3 months drying, Framing grade QF1.</t>
  </si>
  <si>
    <t>TROPICAL LOGS</t>
  </si>
  <si>
    <t xml:space="preserve">  import price CIF, at depot in Milan.</t>
  </si>
  <si>
    <t>Cameroon</t>
  </si>
  <si>
    <t>- Bibolo, LM, FOB Douala.</t>
  </si>
  <si>
    <t>- N'Gollon, LM, FOB Douala.</t>
  </si>
  <si>
    <t>- Sapele, LM, FOB Douala.</t>
  </si>
  <si>
    <t>- Beech, producer price, franco ex works.</t>
  </si>
  <si>
    <t>Gabon</t>
  </si>
  <si>
    <t>- Acajou, LM, FOB Owendo.</t>
  </si>
  <si>
    <t>- Red Oak, 1", square edged, CIF United Kingdom.</t>
  </si>
  <si>
    <t>- Sipo, 70-79 cm., LM, FOB Owendo.</t>
  </si>
  <si>
    <t>- Red Oak, 1.5", square edged, CIF United Kingdom.</t>
  </si>
  <si>
    <t>- White Oak, 1", square edged, CIF United Kingdom.</t>
  </si>
  <si>
    <t>- White Oak, 1.5", square edged, CIF United Kingdom.</t>
  </si>
  <si>
    <t>- Ash, 1", square edged, CIF United Kingdom.</t>
  </si>
  <si>
    <t>TROPICAL SAWNWOOD</t>
  </si>
  <si>
    <t>Brazil</t>
  </si>
  <si>
    <t>- Mahogany (Swietania), FAS, 6"+ x 6'+, 1"-2" KD, C&amp;F.</t>
  </si>
  <si>
    <t>- Sipo, FAS, 6"+ x 6'+, FOB.</t>
  </si>
  <si>
    <t>Ghana</t>
  </si>
  <si>
    <t>- Utile, FAS, 6"+ x 6'+, FOB.</t>
  </si>
  <si>
    <t>- Sapele, FAS, 6"+ x 6'+, FOB.</t>
  </si>
  <si>
    <t>Ivory Coast</t>
  </si>
  <si>
    <t>- Sipo, FAS, 6"+ x 6'+,1"-2" thick., FOB.</t>
  </si>
  <si>
    <t>- Mahogany, FAS, 6"+ x 6'+,1"-2" thick., FOB.</t>
  </si>
  <si>
    <t>- Samba, FAS, 6"+ x 6'+,1"-2" thick., FOB.</t>
  </si>
  <si>
    <t>- Select and Better, GMS, C&amp;F United Kingdom :</t>
  </si>
  <si>
    <t xml:space="preserve">   - Dark Red Seraya/Meranti</t>
  </si>
  <si>
    <t xml:space="preserve">   - Keruing</t>
  </si>
  <si>
    <t xml:space="preserve">   - Kapur</t>
  </si>
  <si>
    <t>- Average domestic price, ex-mill, 50-75mm. x 75-150mm.</t>
  </si>
  <si>
    <t xml:space="preserve">   - Merbau</t>
  </si>
  <si>
    <t xml:space="preserve">   - Dark Red Meranti</t>
  </si>
  <si>
    <t xml:space="preserve">   - Light Red Meranti</t>
  </si>
  <si>
    <t xml:space="preserve">   - Jelotung</t>
  </si>
  <si>
    <t xml:space="preserve">  ... = Not available</t>
  </si>
  <si>
    <t xml:space="preserve">  ... = Non disponible</t>
  </si>
  <si>
    <t xml:space="preserve">  () = Average of less than 12 months</t>
  </si>
  <si>
    <t xml:space="preserve">  () = Moyenne de moins de 12 mois</t>
  </si>
  <si>
    <t xml:space="preserve">  / = Change in specification</t>
  </si>
  <si>
    <t xml:space="preserve">  / = Changement de la spécification</t>
  </si>
  <si>
    <t xml:space="preserve">  - = No quotations</t>
  </si>
  <si>
    <t xml:space="preserve">  - = Pas de cotations</t>
  </si>
  <si>
    <t xml:space="preserve">  Voir le Bulletin du bois pour les coefficients de conversion généraux types</t>
  </si>
  <si>
    <t>vi</t>
  </si>
  <si>
    <t>SPECIFICATIONS (Continued)</t>
  </si>
  <si>
    <t>Table 3 : WOOD-BASED PANELS</t>
  </si>
  <si>
    <t>Table 4 : WOODPULP (Continued)</t>
  </si>
  <si>
    <t>PLYWOOD</t>
  </si>
  <si>
    <t>CHEMICAL - SULPHITE, BLEACHED</t>
  </si>
  <si>
    <t>- Coniferous, export unit value, FOB.</t>
  </si>
  <si>
    <t>- Lauan plywood, 1.2cm x 90.0cm x 1.80m.</t>
  </si>
  <si>
    <t>- Dry, export price, FOB.</t>
  </si>
  <si>
    <t>- Import unit value, CIF.</t>
  </si>
  <si>
    <t>CHEMICAL - SULPHITE, UNBLEACHED</t>
  </si>
  <si>
    <t>VENEER SHEETS</t>
  </si>
  <si>
    <t>SEMI-CHEMICAL</t>
  </si>
  <si>
    <t>PARTICLE BOARD</t>
  </si>
  <si>
    <t>DISSOLVING</t>
  </si>
  <si>
    <t>FIBREBOARD (TOTAL)</t>
  </si>
  <si>
    <t>Table 5 : PAPER &amp; PAPERBOARD</t>
  </si>
  <si>
    <t>NEWSPRINT</t>
  </si>
  <si>
    <t>HARDBOARD</t>
  </si>
  <si>
    <t>PRINTING &amp; WRITING PAPER</t>
  </si>
  <si>
    <t>INSULATING BOARD</t>
  </si>
  <si>
    <t>Table 4 : WOODPULP</t>
  </si>
  <si>
    <t>MECHANICAL</t>
  </si>
  <si>
    <t>OTHER PAPER &amp; PAPERBOARD</t>
  </si>
  <si>
    <t>- Dry, export unit value, FOB.</t>
  </si>
  <si>
    <t>- Fluting, export unit value, FOB.</t>
  </si>
  <si>
    <t>- Kraftliner, export unit value, FOB.</t>
  </si>
  <si>
    <t>- Sack kraft, export unit value, FOB.</t>
  </si>
  <si>
    <t>CHEMICAL - SULPHATE, BLEACHED</t>
  </si>
  <si>
    <t>- Kraftpaper and board, export price, FOB.</t>
  </si>
  <si>
    <t>- Kraftliner, import unit value, FOB.</t>
  </si>
  <si>
    <t>- Sack kraft, import unit value, FOB.</t>
  </si>
  <si>
    <t>- Other kraft, import unit value, FOB.</t>
  </si>
  <si>
    <t>CHEMICAL - SULPHATE, UNBLEACHED</t>
  </si>
  <si>
    <t>Germany        - Kraft liner, Scandinavian, 150-200 gr,</t>
  </si>
  <si>
    <t xml:space="preserve"> (Fed. Rep.)     import price, CIF North Sea ports.</t>
  </si>
  <si>
    <t>United Kingdom - Import unit value, CIF.</t>
  </si>
  <si>
    <t>TABLE 1</t>
  </si>
  <si>
    <t>TABLEAU 1</t>
  </si>
  <si>
    <t>PRICES</t>
  </si>
  <si>
    <t>PRIX</t>
  </si>
  <si>
    <t>ROUNDWOOD</t>
  </si>
  <si>
    <t>BOIS RONDS</t>
  </si>
  <si>
    <t>BOIS DE TRITURATION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</si>
  <si>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</si>
  <si>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</si>
  <si>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</si>
  <si>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</si>
  <si>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</si>
  <si>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</si>
  <si>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</si>
  <si>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</si>
  <si>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</si>
  <si>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</si>
  <si>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</si>
  <si>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</si>
  <si>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</si>
  <si>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</si>
  <si>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 xml:space="preserve">   Austria</t>
  </si>
  <si>
    <t>Spruce/fir</t>
  </si>
  <si>
    <t>Schillings / cubic metre</t>
  </si>
  <si>
    <t>1996</t>
  </si>
  <si>
    <t>1997</t>
  </si>
  <si>
    <t>1998</t>
  </si>
  <si>
    <t xml:space="preserve">   Czech Republic</t>
  </si>
  <si>
    <t>Coniferous</t>
  </si>
  <si>
    <t>Koruna / cubic metre</t>
  </si>
  <si>
    <t xml:space="preserve">   Estonia</t>
  </si>
  <si>
    <t>Pine</t>
  </si>
  <si>
    <t>Kroon / cubic metre</t>
  </si>
  <si>
    <t>Spruce</t>
  </si>
  <si>
    <t>Birch</t>
  </si>
  <si>
    <t xml:space="preserve">   Finland</t>
  </si>
  <si>
    <t>Markka / cubic metre</t>
  </si>
  <si>
    <t xml:space="preserve">   Lithuania</t>
  </si>
  <si>
    <t>Litas / cubic metre</t>
  </si>
  <si>
    <t xml:space="preserve">   Norway</t>
  </si>
  <si>
    <t>Pine, export unit value</t>
  </si>
  <si>
    <t>Kroner / cubic metre</t>
  </si>
  <si>
    <t>Spruce, export unit value</t>
  </si>
  <si>
    <t xml:space="preserve">   Slovenia</t>
  </si>
  <si>
    <t>Slovenian Tolar / cubic metre</t>
  </si>
  <si>
    <t>Beech</t>
  </si>
  <si>
    <t xml:space="preserve">   Canada</t>
  </si>
  <si>
    <t>Chips, coniferous</t>
  </si>
  <si>
    <t>Canadian dollar / bone dry unit</t>
  </si>
  <si>
    <t>GRUMES DE CONIFERES</t>
  </si>
  <si>
    <t>Total</t>
  </si>
  <si>
    <t>Canadian dollar / cubic metre</t>
  </si>
  <si>
    <t>Sawlogs</t>
  </si>
  <si>
    <t>Veneer logs</t>
  </si>
  <si>
    <t>...</t>
  </si>
  <si>
    <t>(3962)</t>
  </si>
  <si>
    <t>(3986)</t>
  </si>
  <si>
    <t>Export unit value</t>
  </si>
  <si>
    <t>Spruce / fir</t>
  </si>
  <si>
    <t xml:space="preserve">   Sweden</t>
  </si>
  <si>
    <t>Kronor / cubic metre</t>
  </si>
  <si>
    <t xml:space="preserve">   Switzerland</t>
  </si>
  <si>
    <t>Francs / cubic metre</t>
  </si>
  <si>
    <t>1996  /</t>
  </si>
  <si>
    <t xml:space="preserve">   Japan</t>
  </si>
  <si>
    <t>Yen / cubic metre</t>
  </si>
  <si>
    <t>Douglas fir</t>
  </si>
  <si>
    <t>GRUMES DE NON-RESINEUX (zone tempérée)</t>
  </si>
  <si>
    <t>(6631)</t>
  </si>
  <si>
    <t>(7088)</t>
  </si>
  <si>
    <t>(7306)</t>
  </si>
  <si>
    <t>Alder</t>
  </si>
  <si>
    <t>Oak</t>
  </si>
  <si>
    <t>Beech, export unit value</t>
  </si>
  <si>
    <t>Francs / metric ton</t>
  </si>
  <si>
    <t>Oak, export unit value</t>
  </si>
  <si>
    <t>GRUMES TROPICALES</t>
  </si>
  <si>
    <t xml:space="preserve">   Cameroon</t>
  </si>
  <si>
    <t>Bibolo</t>
  </si>
  <si>
    <t>N'Gollon</t>
  </si>
  <si>
    <t>Sapele</t>
  </si>
  <si>
    <t xml:space="preserve">   Gabon</t>
  </si>
  <si>
    <t>Acajou</t>
  </si>
  <si>
    <t>Sipo, 70-79 cm</t>
  </si>
  <si>
    <t>Sipo, 80-99 cm</t>
  </si>
  <si>
    <t>Lauan for plywood</t>
  </si>
  <si>
    <t>TABLE 2</t>
  </si>
  <si>
    <t>TABLEAU 2</t>
  </si>
  <si>
    <t>SAWNWOOD</t>
  </si>
  <si>
    <t>SCIAGES</t>
  </si>
  <si>
    <t>SCIAGES CONIFERES</t>
  </si>
  <si>
    <t>Spruce / fir, class 0-II</t>
  </si>
  <si>
    <t>Spruce / fir, class IV</t>
  </si>
  <si>
    <t>British Columbia</t>
  </si>
  <si>
    <t>Canadian Dollar / 1000 feet board measure</t>
  </si>
  <si>
    <t>Spruce / Fir</t>
  </si>
  <si>
    <t xml:space="preserve">   France</t>
  </si>
  <si>
    <t>Maritime pine</t>
  </si>
  <si>
    <t xml:space="preserve">   Poland</t>
  </si>
  <si>
    <t>Domestic, class III</t>
  </si>
  <si>
    <t>New Zlotys / cubic metre</t>
  </si>
  <si>
    <t>Spruce / fir, edged boards</t>
  </si>
  <si>
    <t xml:space="preserve">   United Kingdom</t>
  </si>
  <si>
    <t>Import price from Russian Fed.</t>
  </si>
  <si>
    <t>Pound Sterling / cubic metre</t>
  </si>
  <si>
    <t>Import price from Canada</t>
  </si>
  <si>
    <t>Hemlock</t>
  </si>
  <si>
    <t>SCIAGES NON-CONIFERES (Zone tempérée)</t>
  </si>
  <si>
    <t xml:space="preserve">   Italy</t>
  </si>
  <si>
    <t>Slovenian beech boards</t>
  </si>
  <si>
    <t>1000 Lire / cubic metre</t>
  </si>
  <si>
    <t>Slovenian oak boards</t>
  </si>
  <si>
    <t xml:space="preserve">   United States</t>
  </si>
  <si>
    <t>Red oak, 1"</t>
  </si>
  <si>
    <t>U.S. Dollar / 1000 feet board measure</t>
  </si>
  <si>
    <t>(1907)</t>
  </si>
  <si>
    <t>Red Oak, 1.5"</t>
  </si>
  <si>
    <t>U.S. dollar / 1000 feet board measure</t>
  </si>
  <si>
    <t>(2217)</t>
  </si>
  <si>
    <t>White Oak, 1"</t>
  </si>
  <si>
    <t>(1799)</t>
  </si>
  <si>
    <t>White Oak, 1.5"</t>
  </si>
  <si>
    <t>(2268)</t>
  </si>
  <si>
    <t>Ash, 1"</t>
  </si>
  <si>
    <t>(1338)</t>
  </si>
  <si>
    <t>SCIAGES TROPICAUX</t>
  </si>
  <si>
    <t xml:space="preserve">   Brazil</t>
  </si>
  <si>
    <t>Mahogany (Swietania)</t>
  </si>
  <si>
    <t>U.S. Dollar / cubic metre</t>
  </si>
  <si>
    <t>Sipo</t>
  </si>
  <si>
    <t xml:space="preserve"> French Francs / cubic metre</t>
  </si>
  <si>
    <t>Utile</t>
  </si>
  <si>
    <t>Pound sterling / cubic foot</t>
  </si>
  <si>
    <t>-</t>
  </si>
  <si>
    <t xml:space="preserve">   Ivory Coast</t>
  </si>
  <si>
    <t>French Francs / cubic metre</t>
  </si>
  <si>
    <t>…</t>
  </si>
  <si>
    <t>Mahogany</t>
  </si>
  <si>
    <t>Samba</t>
  </si>
  <si>
    <t xml:space="preserve">   Malaysia</t>
  </si>
  <si>
    <t>Dark Red Seraya/Meranti</t>
  </si>
  <si>
    <t>Malaysian Ringgit / metric ton</t>
  </si>
  <si>
    <t>Keruing</t>
  </si>
  <si>
    <t>Kapur</t>
  </si>
  <si>
    <t>Estonia</t>
  </si>
  <si>
    <t>Lithuania</t>
  </si>
  <si>
    <t>- Spruce, export price, free Klaipeda harbour or Lithuanian border.</t>
  </si>
  <si>
    <t>- Birch, export price, free Klaipeda harbour or Lithuanian border.</t>
  </si>
  <si>
    <t>- Pine, export price, free Klaipeda harbour or Lithuanian border.</t>
  </si>
  <si>
    <t>- Pine, at roadside in state forests.</t>
  </si>
  <si>
    <t>- Spruce, at roadside in state forests.</t>
  </si>
  <si>
    <t>- Birch, at roadside in state forests.</t>
  </si>
  <si>
    <t>- Pine, average delivery price</t>
  </si>
  <si>
    <t>- Spruce, average delivery price</t>
  </si>
  <si>
    <t xml:space="preserve">  from former USSR (20-28cm x 3.8m).</t>
  </si>
  <si>
    <t>- Alder, export price, free Klaipeda harbour or Lithuanian border.</t>
  </si>
  <si>
    <t>- Sipo, 80-99 cm., LM, FOB Owendo.</t>
  </si>
  <si>
    <t>- Slovenian oak boards, first quality,</t>
  </si>
  <si>
    <t>- Slovenian beech boards, first quality,</t>
  </si>
  <si>
    <t>OSB</t>
  </si>
  <si>
    <t>- import unit value</t>
  </si>
  <si>
    <t>TABLE 3</t>
  </si>
  <si>
    <t>TABLEAU 3</t>
  </si>
  <si>
    <t>WOOD-BASED PANELS</t>
  </si>
  <si>
    <t>PANNEAUX A BASE DE BOIS</t>
  </si>
  <si>
    <t>FIBREBOARD (Total)</t>
  </si>
  <si>
    <t>PANNEAUX DE FIBRES (Total)</t>
  </si>
  <si>
    <t>Markka / metric ton</t>
  </si>
  <si>
    <t>Kroner / metric ton</t>
  </si>
  <si>
    <t>Import unit value</t>
  </si>
  <si>
    <t>Pound Sterling / metric ton</t>
  </si>
  <si>
    <t>PANNEAUX DURS</t>
  </si>
  <si>
    <t>Domestic</t>
  </si>
  <si>
    <t>New Zlotys / square metre</t>
  </si>
  <si>
    <t>PANNEAUX ISOLANTS</t>
  </si>
  <si>
    <t>Merbau</t>
  </si>
  <si>
    <t>Malaysian Ringgit / cubic metre</t>
  </si>
  <si>
    <t>Dark Red Meranti</t>
  </si>
  <si>
    <t>Light Red Meranti</t>
  </si>
  <si>
    <t>Jelotung</t>
  </si>
  <si>
    <t>CONTREPLAQUES</t>
  </si>
  <si>
    <t>Lauan</t>
  </si>
  <si>
    <t>Yen / sheet</t>
  </si>
  <si>
    <t>FEUILLES DE PLACAGE</t>
  </si>
  <si>
    <t>PARTICLE BOARD &amp; OSB</t>
  </si>
  <si>
    <t>PANNEAUX DE PARTICULES &amp; OSB</t>
  </si>
  <si>
    <t>PANNEAUX DE PARTICULES</t>
  </si>
  <si>
    <t>- Pine, roadside price.</t>
  </si>
  <si>
    <t>- Spruce, roadside price.</t>
  </si>
  <si>
    <t>- Birch, roadside price.</t>
  </si>
  <si>
    <t>- State Forest Management Centre</t>
  </si>
  <si>
    <t>- Finnish Forest Research Institute, Forest Statistical Information Service</t>
  </si>
  <si>
    <t>- Pine,  roadside price.</t>
  </si>
  <si>
    <t>- Birch,  roadside price.</t>
  </si>
  <si>
    <t>- Spruce,  roadside price.</t>
  </si>
  <si>
    <t>PRICE INDICES</t>
  </si>
  <si>
    <t>INDICES DE PRIX</t>
  </si>
  <si>
    <t xml:space="preserve">   Germany</t>
  </si>
  <si>
    <t>Imported, coniferous</t>
  </si>
  <si>
    <t>1991 = 100</t>
  </si>
  <si>
    <t>Imported, non-coniferous</t>
  </si>
  <si>
    <t>FUELWOOD</t>
  </si>
  <si>
    <t>BOIS DE CHAUFFAGE</t>
  </si>
  <si>
    <t>Split</t>
  </si>
  <si>
    <t>Sep-Dec 1992 = 100</t>
  </si>
  <si>
    <t>Chips</t>
  </si>
  <si>
    <t>Raw material</t>
  </si>
  <si>
    <t>1992 = 100</t>
  </si>
  <si>
    <t>NON-CONIFEROUS LOGS</t>
  </si>
  <si>
    <t>GRUMES DE NON-CONIFERES</t>
  </si>
  <si>
    <t>Oak B, excluding VAT, domestically produced</t>
  </si>
  <si>
    <t>Beech B, excluding VAT, domestically produced</t>
  </si>
  <si>
    <t>Ontario</t>
  </si>
  <si>
    <t>Douglas fir, British Columbia</t>
  </si>
  <si>
    <t>Spruce / fir, edged (carpentry), domestically produced</t>
  </si>
  <si>
    <t>July 1990 = 100</t>
  </si>
  <si>
    <t>Square-edged, width 8-16 cm, domestically produced</t>
  </si>
  <si>
    <t>Imported, total</t>
  </si>
  <si>
    <t>Imported, from Scandinavia</t>
  </si>
  <si>
    <t>Imported, from Austria</t>
  </si>
  <si>
    <t>Imported, from Eastern Europe, including Russian Fed.</t>
  </si>
  <si>
    <t>Imported, from America</t>
  </si>
  <si>
    <t>NON-CONIFEROUS SAWNWOOD</t>
  </si>
  <si>
    <t>SCIAGES NON-CONIFERES</t>
  </si>
  <si>
    <t>Oak, plots, domestically produced</t>
  </si>
  <si>
    <t>Beech, plots, domestically produced</t>
  </si>
  <si>
    <t>Total, domestically produced</t>
  </si>
  <si>
    <t>Oak, domestically produced</t>
  </si>
  <si>
    <t>Beech, domestically produced</t>
  </si>
  <si>
    <t>Imported, from Europe</t>
  </si>
  <si>
    <t>Imported, from other regions than Europe</t>
  </si>
  <si>
    <t>Plywood, Douglas fir</t>
  </si>
  <si>
    <t>Plywood, softwood, excluding Douglas fir</t>
  </si>
  <si>
    <t>Particle board and waferboard</t>
  </si>
  <si>
    <t>Veneer sheets</t>
  </si>
  <si>
    <t>1990 = 100</t>
  </si>
  <si>
    <t>Plywood</t>
  </si>
  <si>
    <t>Particle board</t>
  </si>
  <si>
    <t>Plywood, domestically produced</t>
  </si>
  <si>
    <t>Plywood, imported</t>
  </si>
  <si>
    <t>Particle board, domestically produced</t>
  </si>
  <si>
    <t>Particle board, imported</t>
  </si>
  <si>
    <t>Fibreboard, imported</t>
  </si>
  <si>
    <t>TABLE 4</t>
  </si>
  <si>
    <t>TABLEAU 4</t>
  </si>
  <si>
    <t>WOODPULP</t>
  </si>
  <si>
    <t>PATES DE BOIS</t>
  </si>
  <si>
    <t>MECANIQUES</t>
  </si>
  <si>
    <t>Export price</t>
  </si>
  <si>
    <t>Kronor / metric ton</t>
  </si>
  <si>
    <t>CHEMICAL</t>
  </si>
  <si>
    <t>CHIMIQUES</t>
  </si>
  <si>
    <t>CHEMICAL (SULPHATE, BLEACHED)</t>
  </si>
  <si>
    <t>CHIMIQUES (AU SULFATE, BLANCHIES)</t>
  </si>
  <si>
    <t>CHEMICAL (SULPHATE, UNBLEACHED)</t>
  </si>
  <si>
    <t>CHIMIQUES (AU SULFATE, ECRUES)</t>
  </si>
  <si>
    <t>CHEMICAL (SULPHITE, BLEACHED)</t>
  </si>
  <si>
    <t>CHIMIQUES (AU BISULFITE, BLANCHIES)</t>
  </si>
  <si>
    <t>CHEMICAL (SULPHITE, UNBLEACHED)</t>
  </si>
  <si>
    <t>CHIMIQUES (AU BISULFITE, ECRUES)</t>
  </si>
  <si>
    <t>TABLE 5</t>
  </si>
  <si>
    <t>TABLEAU 5</t>
  </si>
  <si>
    <t>PAPER AND PAPERBOARD</t>
  </si>
  <si>
    <t>PAPIERS ET CARTONS</t>
  </si>
  <si>
    <t>PAPIER JOURBAL</t>
  </si>
  <si>
    <t>PRINTING AND WRITING</t>
  </si>
  <si>
    <t>IMPRESSION - ECRITURE</t>
  </si>
  <si>
    <t>22</t>
  </si>
  <si>
    <t>OTHER</t>
  </si>
  <si>
    <t>AUTRES</t>
  </si>
  <si>
    <t>Fluting, export unit value</t>
  </si>
  <si>
    <t>Kraftliner, export unit value</t>
  </si>
  <si>
    <t>Sack kraft, export unit value</t>
  </si>
  <si>
    <t>Kraftliner, import unit value</t>
  </si>
  <si>
    <t>Sack kraft, import unit value</t>
  </si>
  <si>
    <t>Other kraft, import unit value</t>
  </si>
  <si>
    <t>Russian larch</t>
  </si>
  <si>
    <t>Sugi (Cedar), domestic</t>
  </si>
  <si>
    <t>- Centre of Forest Economics (MEC)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</si>
  <si>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</si>
  <si>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Spruce, excluding VAT, domestically produced</t>
  </si>
  <si>
    <t>1995 = 100</t>
  </si>
  <si>
    <t>Chemical, sulphate, bleached</t>
  </si>
  <si>
    <t>Chemical, sulphite, bleached</t>
  </si>
  <si>
    <t>Mechanical</t>
  </si>
  <si>
    <t>Chemical, bleached</t>
  </si>
  <si>
    <t>Chemical, unbleached</t>
  </si>
  <si>
    <t>Newsprint, domestic</t>
  </si>
  <si>
    <t>Printing and special paper,woodfree, domestic</t>
  </si>
  <si>
    <t>Wrapping and converting paper, domestic</t>
  </si>
  <si>
    <t>Newsprint</t>
  </si>
  <si>
    <t>Printing and writing paper</t>
  </si>
  <si>
    <t>Other paper and paperboard</t>
  </si>
  <si>
    <t>Newsprint, domestically produced</t>
  </si>
  <si>
    <t>Kraft paper, domestically produced</t>
  </si>
  <si>
    <t>Red Pine from Russian Federation</t>
  </si>
  <si>
    <t xml:space="preserve">SEMI-CHEMICAL </t>
  </si>
  <si>
    <t>MI-CHIMIQUES</t>
  </si>
  <si>
    <t>AU DISSOURDE</t>
  </si>
  <si>
    <t>EXCHANGE RATES (PERIOD AVERAGE)</t>
  </si>
  <si>
    <t>TAUX DE CHANGE (MOYENNE DE LA PERIODE)</t>
  </si>
  <si>
    <t>National currency per U.S. Dollar</t>
  </si>
  <si>
    <t>Monnaie nationale par Dollar E.U.</t>
  </si>
  <si>
    <t>Ringgit</t>
  </si>
  <si>
    <t xml:space="preserve">   Netherlands</t>
  </si>
  <si>
    <t>Guilders</t>
  </si>
  <si>
    <t>Kroner</t>
  </si>
  <si>
    <t>Zlotys</t>
  </si>
  <si>
    <t xml:space="preserve">   Portugal</t>
  </si>
  <si>
    <t>Escudos</t>
  </si>
  <si>
    <t xml:space="preserve">   Spain</t>
  </si>
  <si>
    <t>Pesetas</t>
  </si>
  <si>
    <t>Kronor</t>
  </si>
  <si>
    <t>Francs</t>
  </si>
  <si>
    <t xml:space="preserve">   Turkey</t>
  </si>
  <si>
    <t>Liras</t>
  </si>
  <si>
    <t>Pound Sterling</t>
  </si>
  <si>
    <t>Schilling</t>
  </si>
  <si>
    <t xml:space="preserve">   Belgium</t>
  </si>
  <si>
    <t>Dollar</t>
  </si>
  <si>
    <t>Koruna</t>
  </si>
  <si>
    <t xml:space="preserve">   Denmark</t>
  </si>
  <si>
    <t>Markka</t>
  </si>
  <si>
    <t>Deutsche Mark</t>
  </si>
  <si>
    <t xml:space="preserve">   Greece</t>
  </si>
  <si>
    <t>Drachmas</t>
  </si>
  <si>
    <t xml:space="preserve">   Ireland</t>
  </si>
  <si>
    <t>Pound</t>
  </si>
  <si>
    <t>Lire</t>
  </si>
  <si>
    <t>Yen</t>
  </si>
  <si>
    <t>1999</t>
  </si>
  <si>
    <t>(296)</t>
  </si>
  <si>
    <t>23</t>
  </si>
  <si>
    <t>EXCHANGE RATES</t>
  </si>
  <si>
    <t>TAUX DE CHANGE</t>
  </si>
  <si>
    <t>- Spruce/fir, class IV, all breadths, prism, free at railway station.</t>
  </si>
  <si>
    <t>SYMBOLS</t>
  </si>
  <si>
    <t>SYMBOLES</t>
  </si>
  <si>
    <t>(364)</t>
  </si>
  <si>
    <t>(525)</t>
  </si>
  <si>
    <t>(300)</t>
  </si>
  <si>
    <t>(459)</t>
  </si>
  <si>
    <t>(480)</t>
  </si>
  <si>
    <t>- Beech, import price, FOB</t>
  </si>
  <si>
    <t>- Spruce/Fir, export price, FOB</t>
  </si>
  <si>
    <t>Taux de Change</t>
  </si>
  <si>
    <t>Symbols - Sources</t>
  </si>
  <si>
    <t>Symboles - Sources</t>
  </si>
  <si>
    <t>iv - v</t>
  </si>
  <si>
    <t xml:space="preserve">  See Timber Bulletin No.2 for standard general conversion factors</t>
  </si>
  <si>
    <t>- COMEXT</t>
  </si>
  <si>
    <t>- "hardwoodmarkets.com", United Kingdom.</t>
  </si>
  <si>
    <t>- JAWIC, Japan Wood Information Centre</t>
  </si>
  <si>
    <t xml:space="preserve">   Ghana a/</t>
  </si>
  <si>
    <t>(42491)</t>
  </si>
  <si>
    <t>(42008)</t>
  </si>
  <si>
    <t>(1529)</t>
  </si>
  <si>
    <t>(1350)</t>
  </si>
  <si>
    <t>(1445)</t>
  </si>
  <si>
    <t>(3130)</t>
  </si>
  <si>
    <t>(315)</t>
  </si>
  <si>
    <t>(476)</t>
  </si>
  <si>
    <t>(328)</t>
  </si>
  <si>
    <t>(469)</t>
  </si>
  <si>
    <t>(212)</t>
  </si>
  <si>
    <t>(843)</t>
  </si>
  <si>
    <t>(175)</t>
  </si>
  <si>
    <t>(287)</t>
  </si>
  <si>
    <t>(305)</t>
  </si>
  <si>
    <t>(238)</t>
  </si>
  <si>
    <t>(271)</t>
  </si>
  <si>
    <t>(193)</t>
  </si>
  <si>
    <t>(118)</t>
  </si>
  <si>
    <t>(3570)</t>
  </si>
  <si>
    <r>
      <t>a/ As from July 1998, Deutsche Mark/m</t>
    </r>
    <r>
      <rPr>
        <b/>
        <vertAlign val="superscript"/>
        <sz val="14"/>
        <rFont val="Arial MT"/>
        <family val="0"/>
      </rPr>
      <t>3</t>
    </r>
    <r>
      <rPr>
        <b/>
        <sz val="14"/>
        <rFont val="Arial MT"/>
        <family val="0"/>
      </rPr>
      <t xml:space="preserve"> FOB Takoradi</t>
    </r>
  </si>
  <si>
    <t>TABLEAU INDEXÉS 1</t>
  </si>
  <si>
    <t>INDEX TABLE 1</t>
  </si>
  <si>
    <t>TABLEAU INDEXÉS 2</t>
  </si>
  <si>
    <t>TABLEAU INDEXÉS 3</t>
  </si>
  <si>
    <t>TABLEAU INDEXÉS 4</t>
  </si>
  <si>
    <t>TABLEAU INDEXÉS 5</t>
  </si>
  <si>
    <t>TABLEAU INDEXÉS 6</t>
  </si>
  <si>
    <t>INDEX TABLE 6</t>
  </si>
  <si>
    <t>INDEX TABLE 5</t>
  </si>
  <si>
    <t>INDEX TABLE 4</t>
  </si>
  <si>
    <t>INDEX TABLE 3</t>
  </si>
  <si>
    <t>INDEX TABLE 2</t>
  </si>
  <si>
    <t>Index tables</t>
  </si>
  <si>
    <t>Tableaux indexés</t>
  </si>
  <si>
    <t>- Statistics Canada, Ottawa.</t>
  </si>
  <si>
    <t>- Unit import value, CIF, from Russian Federation.</t>
  </si>
  <si>
    <t>- Unit import value, CIF, from Canada.</t>
  </si>
  <si>
    <t>- Kraftliner, import Unit value, CIF.</t>
  </si>
  <si>
    <t>- Sack kraft, import unit value, CIF.</t>
  </si>
  <si>
    <t>- Other kraft, import unit value, CIF.</t>
  </si>
  <si>
    <t>(2025)</t>
  </si>
  <si>
    <t>(7953)</t>
  </si>
  <si>
    <t>(109.8)</t>
  </si>
  <si>
    <t>(113.2)</t>
  </si>
  <si>
    <t>(118.5)</t>
  </si>
  <si>
    <t>(86.4)</t>
  </si>
  <si>
    <t>(104.1)</t>
  </si>
  <si>
    <t>(86.2)</t>
  </si>
  <si>
    <t>(91.7)</t>
  </si>
  <si>
    <t>(105.9)</t>
  </si>
  <si>
    <t>(107.7)</t>
  </si>
  <si>
    <t>(105.0)</t>
  </si>
  <si>
    <t>(78.4)</t>
  </si>
  <si>
    <t>(65.8)</t>
  </si>
  <si>
    <t>(64.4)</t>
  </si>
  <si>
    <t>32-33</t>
  </si>
  <si>
    <t>34-36</t>
  </si>
  <si>
    <t>- Centre des études de l'economie du bois</t>
  </si>
  <si>
    <t>- "Månedsstatistikk over Utenrikshandelen", Oslo.</t>
  </si>
  <si>
    <t>- Institut National de la Statistique et des Études Économiques, Bulletin Mensuel de Statistique</t>
  </si>
  <si>
    <t>/   1275</t>
  </si>
  <si>
    <t>/   1100</t>
  </si>
  <si>
    <t>TABLE 6</t>
  </si>
  <si>
    <t>TABLEAU 6</t>
  </si>
  <si>
    <t>Tolar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</si>
</sst>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_)"/>
    <numFmt numFmtId="171" formatCode="0.0_)"/>
    <numFmt numFmtId="172" formatCode="0.00_)"/>
    <numFmt numFmtId="173" formatCode="0.000_)"/>
    <numFmt numFmtId="174" formatCode="0.0"/>
    <numFmt numFmtId="175" formatCode="0.0000_)"/>
    <numFmt numFmtId="176" formatCode="0.00000_)"/>
    <numFmt numFmtId="177" formatCode="0.000000_)"/>
    <numFmt numFmtId="178" formatCode="_-* #,##0.000_-;\-* #,##0.000_-;_-* &quot;-&quot;??_-;_-@_-"/>
    <numFmt numFmtId="179" formatCode="0.000"/>
  </numFmts>
  <fonts count="14">
    <font>
      <sz val="10"/>
      <name val="Arial"/>
      <family val="0"/>
    </font>
    <font>
      <sz val="12"/>
      <name val="Arial MT"/>
      <family val="0"/>
    </font>
    <font>
      <b/>
      <sz val="14"/>
      <name val="Arial MT"/>
      <family val="0"/>
    </font>
    <font>
      <b/>
      <sz val="12"/>
      <name val="Arial MT"/>
      <family val="0"/>
    </font>
    <font>
      <sz val="10"/>
      <name val="Courier"/>
      <family val="0"/>
    </font>
    <font>
      <sz val="14"/>
      <name val="Arial MT"/>
      <family val="0"/>
    </font>
    <font>
      <sz val="12"/>
      <name val="Arial"/>
      <family val="2"/>
    </font>
    <font>
      <sz val="14"/>
      <color indexed="10"/>
      <name val="Arial MT"/>
      <family val="0"/>
    </font>
    <font>
      <b/>
      <sz val="14"/>
      <color indexed="10"/>
      <name val="Arial MT"/>
      <family val="0"/>
    </font>
    <font>
      <b/>
      <sz val="18"/>
      <name val="Arial MT"/>
      <family val="0"/>
    </font>
    <font>
      <b/>
      <sz val="10"/>
      <name val="Courier"/>
      <family val="0"/>
    </font>
    <font>
      <u val="single"/>
      <sz val="10"/>
      <color indexed="12"/>
      <name val="Arial"/>
      <family val="0"/>
    </font>
    <font>
      <b/>
      <vertAlign val="superscript"/>
      <sz val="14"/>
      <name val="Arial MT"/>
      <family val="0"/>
    </font>
    <font>
      <sz val="12"/>
      <name val="WP MultinationalA Helv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109" applyAlignment="1">
      <alignment horizontal="centerContinuous"/>
      <protection/>
    </xf>
    <xf numFmtId="0" fontId="1" fillId="0" borderId="0" xfId="109">
      <alignment/>
      <protection/>
    </xf>
    <xf numFmtId="0" fontId="2" fillId="0" borderId="0" xfId="109" applyFont="1" applyAlignment="1">
      <alignment horizontal="centerContinuous"/>
      <protection/>
    </xf>
    <xf numFmtId="0" fontId="3" fillId="0" borderId="0" xfId="109" applyFont="1">
      <alignment/>
      <protection/>
    </xf>
    <xf numFmtId="0" fontId="3" fillId="0" borderId="0" xfId="110" applyFont="1" applyAlignment="1">
      <alignment horizontal="centerContinuous"/>
      <protection/>
    </xf>
    <xf numFmtId="0" fontId="1" fillId="0" borderId="0" xfId="110">
      <alignment/>
      <protection/>
    </xf>
    <xf numFmtId="0" fontId="3" fillId="0" borderId="0" xfId="110" applyFont="1">
      <alignment/>
      <protection/>
    </xf>
    <xf numFmtId="0" fontId="1" fillId="0" borderId="0" xfId="112" applyAlignment="1">
      <alignment horizontal="centerContinuous"/>
      <protection/>
    </xf>
    <xf numFmtId="0" fontId="1" fillId="0" borderId="0" xfId="112">
      <alignment/>
      <protection/>
    </xf>
    <xf numFmtId="0" fontId="3" fillId="0" borderId="0" xfId="112" applyFont="1">
      <alignment/>
      <protection/>
    </xf>
    <xf numFmtId="0" fontId="4" fillId="0" borderId="0" xfId="78">
      <alignment/>
      <protection/>
    </xf>
    <xf numFmtId="0" fontId="2" fillId="0" borderId="0" xfId="95" applyFont="1" applyAlignment="1">
      <alignment horizontal="centerContinuous"/>
      <protection/>
    </xf>
    <xf numFmtId="0" fontId="5" fillId="0" borderId="0" xfId="95" applyFont="1" applyAlignment="1">
      <alignment horizontal="centerContinuous"/>
      <protection/>
    </xf>
    <xf numFmtId="0" fontId="5" fillId="0" borderId="0" xfId="95" applyFont="1">
      <alignment/>
      <protection/>
    </xf>
    <xf numFmtId="0" fontId="2" fillId="0" borderId="1" xfId="95" applyFont="1" applyBorder="1">
      <alignment/>
      <protection/>
    </xf>
    <xf numFmtId="0" fontId="2" fillId="0" borderId="1" xfId="95" applyFont="1" applyBorder="1" applyAlignment="1">
      <alignment horizontal="right"/>
      <protection/>
    </xf>
    <xf numFmtId="0" fontId="2" fillId="0" borderId="0" xfId="95" applyFont="1">
      <alignment/>
      <protection/>
    </xf>
    <xf numFmtId="170" fontId="5" fillId="0" borderId="0" xfId="95" applyNumberFormat="1" applyFont="1" applyProtection="1">
      <alignment/>
      <protection/>
    </xf>
    <xf numFmtId="0" fontId="2" fillId="0" borderId="0" xfId="95" applyFont="1" applyAlignment="1">
      <alignment horizontal="left"/>
      <protection/>
    </xf>
    <xf numFmtId="170" fontId="5" fillId="0" borderId="0" xfId="95" applyNumberFormat="1" applyFont="1" applyAlignment="1" applyProtection="1">
      <alignment horizontal="right"/>
      <protection/>
    </xf>
    <xf numFmtId="49" fontId="1" fillId="0" borderId="0" xfId="110" applyNumberFormat="1" applyFont="1">
      <alignment/>
      <protection/>
    </xf>
    <xf numFmtId="0" fontId="1" fillId="0" borderId="0" xfId="110" applyFont="1">
      <alignment/>
      <protection/>
    </xf>
    <xf numFmtId="49" fontId="6" fillId="0" borderId="0" xfId="0" applyNumberFormat="1" applyFont="1" applyAlignment="1">
      <alignment horizontal="left"/>
    </xf>
    <xf numFmtId="49" fontId="1" fillId="0" borderId="0" xfId="111" applyNumberFormat="1" applyFont="1">
      <alignment/>
      <protection/>
    </xf>
    <xf numFmtId="49" fontId="1" fillId="0" borderId="0" xfId="109" applyNumberFormat="1" applyAlignment="1">
      <alignment horizontal="centerContinuous"/>
      <protection/>
    </xf>
    <xf numFmtId="49" fontId="1" fillId="0" borderId="0" xfId="109" applyNumberFormat="1">
      <alignment/>
      <protection/>
    </xf>
    <xf numFmtId="49" fontId="1" fillId="0" borderId="0" xfId="109" applyNumberFormat="1" applyFont="1">
      <alignment/>
      <protection/>
    </xf>
    <xf numFmtId="49" fontId="3" fillId="0" borderId="0" xfId="110" applyNumberFormat="1" applyFont="1" applyAlignment="1">
      <alignment horizontal="centerContinuous"/>
      <protection/>
    </xf>
    <xf numFmtId="49" fontId="1" fillId="0" borderId="0" xfId="110" applyNumberFormat="1">
      <alignment/>
      <protection/>
    </xf>
    <xf numFmtId="2" fontId="4" fillId="0" borderId="0" xfId="15" applyNumberFormat="1" applyAlignment="1" applyProtection="1">
      <alignment/>
      <protection locked="0"/>
    </xf>
    <xf numFmtId="0" fontId="5" fillId="0" borderId="0" xfId="108" applyFont="1" applyAlignment="1">
      <alignment horizontal="centerContinuous"/>
      <protection/>
    </xf>
    <xf numFmtId="0" fontId="5" fillId="0" borderId="0" xfId="108" applyFont="1">
      <alignment/>
      <protection/>
    </xf>
    <xf numFmtId="0" fontId="5" fillId="0" borderId="0" xfId="108" applyFont="1" applyAlignment="1">
      <alignment horizontal="center"/>
      <protection/>
    </xf>
    <xf numFmtId="0" fontId="2" fillId="0" borderId="0" xfId="108" applyFont="1" applyAlignment="1">
      <alignment horizontal="centerContinuous"/>
      <protection/>
    </xf>
    <xf numFmtId="0" fontId="8" fillId="0" borderId="0" xfId="95" applyFont="1">
      <alignment/>
      <protection/>
    </xf>
    <xf numFmtId="170" fontId="7" fillId="0" borderId="0" xfId="95" applyNumberFormat="1" applyFont="1" applyProtection="1">
      <alignment/>
      <protection/>
    </xf>
    <xf numFmtId="0" fontId="2" fillId="0" borderId="0" xfId="92" applyFont="1" applyAlignment="1">
      <alignment horizontal="centerContinuous"/>
      <protection/>
    </xf>
    <xf numFmtId="0" fontId="5" fillId="0" borderId="0" xfId="92" applyFont="1" applyAlignment="1">
      <alignment horizontal="centerContinuous"/>
      <protection/>
    </xf>
    <xf numFmtId="0" fontId="1" fillId="0" borderId="0" xfId="92">
      <alignment/>
      <protection/>
    </xf>
    <xf numFmtId="0" fontId="5" fillId="0" borderId="0" xfId="92" applyFont="1">
      <alignment/>
      <protection/>
    </xf>
    <xf numFmtId="0" fontId="2" fillId="0" borderId="0" xfId="92" applyFont="1">
      <alignment/>
      <protection/>
    </xf>
    <xf numFmtId="171" fontId="5" fillId="0" borderId="0" xfId="92" applyNumberFormat="1" applyFont="1" applyProtection="1">
      <alignment/>
      <protection/>
    </xf>
    <xf numFmtId="0" fontId="9" fillId="0" borderId="0" xfId="92" applyFont="1" applyAlignment="1">
      <alignment horizontal="centerContinuous"/>
      <protection/>
    </xf>
    <xf numFmtId="171" fontId="5" fillId="0" borderId="0" xfId="92" applyNumberFormat="1" applyFont="1" applyAlignment="1" applyProtection="1">
      <alignment horizontal="centerContinuous"/>
      <protection/>
    </xf>
    <xf numFmtId="0" fontId="1" fillId="0" borderId="0" xfId="92" applyAlignment="1">
      <alignment horizontal="centerContinuous"/>
      <protection/>
    </xf>
    <xf numFmtId="0" fontId="8" fillId="0" borderId="0" xfId="95" applyFont="1" applyAlignment="1">
      <alignment horizontal="left"/>
      <protection/>
    </xf>
    <xf numFmtId="171" fontId="5" fillId="0" borderId="0" xfId="95" applyNumberFormat="1" applyFont="1" applyProtection="1">
      <alignment/>
      <protection/>
    </xf>
    <xf numFmtId="171" fontId="5" fillId="0" borderId="0" xfId="95" applyNumberFormat="1" applyFont="1">
      <alignment/>
      <protection/>
    </xf>
    <xf numFmtId="171" fontId="2" fillId="0" borderId="0" xfId="95" applyNumberFormat="1" applyFont="1">
      <alignment/>
      <protection/>
    </xf>
    <xf numFmtId="171" fontId="5" fillId="0" borderId="0" xfId="95" applyNumberFormat="1" applyFont="1" applyAlignment="1" applyProtection="1">
      <alignment horizontal="right"/>
      <protection/>
    </xf>
    <xf numFmtId="170" fontId="5" fillId="0" borderId="0" xfId="95" applyNumberFormat="1" applyFont="1" applyAlignment="1" applyProtection="1">
      <alignment horizontal="left" indent="3"/>
      <protection/>
    </xf>
    <xf numFmtId="170" fontId="5" fillId="0" borderId="0" xfId="95" applyNumberFormat="1" applyFont="1" applyAlignment="1" applyProtection="1">
      <alignment horizontal="left" indent="4"/>
      <protection/>
    </xf>
    <xf numFmtId="171" fontId="5" fillId="0" borderId="0" xfId="95" applyNumberFormat="1" applyFont="1" applyAlignment="1" applyProtection="1">
      <alignment horizontal="left" indent="3"/>
      <protection/>
    </xf>
    <xf numFmtId="171" fontId="4" fillId="0" borderId="0" xfId="78" applyNumberFormat="1">
      <alignment/>
      <protection/>
    </xf>
    <xf numFmtId="170" fontId="2" fillId="0" borderId="0" xfId="95" applyNumberFormat="1" applyFont="1" applyProtection="1">
      <alignment/>
      <protection/>
    </xf>
    <xf numFmtId="0" fontId="2" fillId="0" borderId="0" xfId="95" applyFont="1" applyAlignment="1">
      <alignment horizontal="left" indent="15"/>
      <protection/>
    </xf>
    <xf numFmtId="0" fontId="10" fillId="0" borderId="0" xfId="78" applyFont="1">
      <alignment/>
      <protection/>
    </xf>
    <xf numFmtId="170" fontId="2" fillId="0" borderId="0" xfId="95" applyNumberFormat="1" applyFont="1" applyAlignment="1" applyProtection="1">
      <alignment horizontal="left" indent="4"/>
      <protection/>
    </xf>
    <xf numFmtId="170" fontId="5" fillId="0" borderId="0" xfId="95" applyNumberFormat="1" applyFont="1" applyAlignment="1" applyProtection="1">
      <alignment horizontal="left" indent="15"/>
      <protection/>
    </xf>
    <xf numFmtId="170" fontId="2" fillId="0" borderId="0" xfId="95" applyNumberFormat="1" applyFont="1" applyAlignment="1" applyProtection="1">
      <alignment horizontal="left" indent="15"/>
      <protection/>
    </xf>
    <xf numFmtId="0" fontId="5" fillId="0" borderId="0" xfId="95" applyFont="1" applyAlignment="1">
      <alignment horizontal="left" indent="15"/>
      <protection/>
    </xf>
    <xf numFmtId="0" fontId="10" fillId="0" borderId="0" xfId="78" applyFont="1" applyAlignment="1">
      <alignment horizontal="left" indent="15"/>
      <protection/>
    </xf>
    <xf numFmtId="171" fontId="2" fillId="0" borderId="0" xfId="95" applyNumberFormat="1" applyFont="1" applyProtection="1">
      <alignment/>
      <protection/>
    </xf>
    <xf numFmtId="174" fontId="5" fillId="0" borderId="0" xfId="95" applyNumberFormat="1" applyFont="1">
      <alignment/>
      <protection/>
    </xf>
    <xf numFmtId="174" fontId="5" fillId="0" borderId="0" xfId="95" applyNumberFormat="1" applyFont="1" applyProtection="1">
      <alignment/>
      <protection/>
    </xf>
    <xf numFmtId="171" fontId="5" fillId="0" borderId="0" xfId="95" applyNumberFormat="1" applyFont="1" applyAlignment="1" applyProtection="1">
      <alignment horizontal="left" indent="15"/>
      <protection/>
    </xf>
    <xf numFmtId="171" fontId="5" fillId="0" borderId="0" xfId="95" applyNumberFormat="1" applyFont="1" applyAlignment="1">
      <alignment horizontal="left" indent="15"/>
      <protection/>
    </xf>
    <xf numFmtId="0" fontId="2" fillId="0" borderId="0" xfId="95" applyFont="1" applyAlignment="1">
      <alignment horizontal="left" indent="1"/>
      <protection/>
    </xf>
    <xf numFmtId="172" fontId="5" fillId="0" borderId="0" xfId="95" applyNumberFormat="1" applyFont="1" applyProtection="1">
      <alignment/>
      <protection/>
    </xf>
    <xf numFmtId="173" fontId="5" fillId="0" borderId="0" xfId="95" applyNumberFormat="1" applyFont="1" applyProtection="1">
      <alignment/>
      <protection/>
    </xf>
    <xf numFmtId="175" fontId="5" fillId="0" borderId="0" xfId="95" applyNumberFormat="1" applyFont="1" applyProtection="1">
      <alignment/>
      <protection/>
    </xf>
    <xf numFmtId="175" fontId="5" fillId="0" borderId="0" xfId="95" applyNumberFormat="1" applyFont="1" applyAlignment="1" applyProtection="1">
      <alignment horizontal="right"/>
      <protection/>
    </xf>
    <xf numFmtId="175" fontId="2" fillId="0" borderId="0" xfId="95" applyNumberFormat="1" applyFont="1" applyProtection="1">
      <alignment/>
      <protection/>
    </xf>
    <xf numFmtId="175" fontId="5" fillId="0" borderId="0" xfId="95" applyNumberFormat="1" applyFont="1" applyAlignment="1" applyProtection="1">
      <alignment horizontal="left" indent="1"/>
      <protection/>
    </xf>
    <xf numFmtId="0" fontId="3" fillId="0" borderId="0" xfId="112" applyFont="1" applyAlignment="1">
      <alignment horizontal="left" indent="8"/>
      <protection/>
    </xf>
    <xf numFmtId="0" fontId="3" fillId="0" borderId="0" xfId="112" applyFont="1" applyAlignment="1">
      <alignment horizontal="left" indent="10"/>
      <protection/>
    </xf>
    <xf numFmtId="0" fontId="1" fillId="0" borderId="0" xfId="112" applyAlignment="1">
      <alignment horizontal="left" indent="3"/>
      <protection/>
    </xf>
    <xf numFmtId="0" fontId="1" fillId="0" borderId="0" xfId="112" applyAlignment="1">
      <alignment horizontal="left" indent="4"/>
      <protection/>
    </xf>
    <xf numFmtId="49" fontId="5" fillId="0" borderId="0" xfId="95" applyNumberFormat="1" applyFont="1" applyAlignment="1" applyProtection="1">
      <alignment horizontal="right"/>
      <protection/>
    </xf>
    <xf numFmtId="0" fontId="2" fillId="0" borderId="0" xfId="95" applyFont="1" applyAlignment="1">
      <alignment horizontal="left" indent="9"/>
      <protection/>
    </xf>
    <xf numFmtId="171" fontId="5" fillId="0" borderId="0" xfId="95" applyNumberFormat="1" applyFont="1" applyAlignment="1" applyProtection="1">
      <alignment horizontal="left" indent="4"/>
      <protection/>
    </xf>
    <xf numFmtId="170" fontId="5" fillId="0" borderId="0" xfId="95" applyNumberFormat="1" applyFont="1" applyAlignment="1" applyProtection="1">
      <alignment horizontal="left" indent="5"/>
      <protection/>
    </xf>
    <xf numFmtId="49" fontId="1" fillId="0" borderId="0" xfId="111" applyNumberFormat="1">
      <alignment/>
      <protection/>
    </xf>
    <xf numFmtId="49" fontId="3" fillId="0" borderId="0" xfId="111" applyNumberFormat="1" applyFont="1" applyAlignment="1">
      <alignment horizontal="centerContinuous"/>
      <protection/>
    </xf>
    <xf numFmtId="49" fontId="3" fillId="0" borderId="0" xfId="111" applyNumberFormat="1" applyFont="1">
      <alignment/>
      <protection/>
    </xf>
    <xf numFmtId="49" fontId="13" fillId="0" borderId="0" xfId="109" applyNumberFormat="1" applyFont="1">
      <alignment/>
      <protection/>
    </xf>
    <xf numFmtId="171" fontId="7" fillId="0" borderId="0" xfId="95" applyNumberFormat="1" applyFont="1" applyProtection="1">
      <alignment/>
      <protection/>
    </xf>
    <xf numFmtId="0" fontId="3" fillId="0" borderId="0" xfId="109" applyFont="1" applyAlignment="1">
      <alignment horizontal="centerContinuous"/>
      <protection/>
    </xf>
    <xf numFmtId="0" fontId="2" fillId="0" borderId="2" xfId="95" applyFont="1" applyBorder="1">
      <alignment/>
      <protection/>
    </xf>
    <xf numFmtId="0" fontId="5" fillId="0" borderId="2" xfId="95" applyFont="1" applyBorder="1">
      <alignment/>
      <protection/>
    </xf>
    <xf numFmtId="0" fontId="2" fillId="0" borderId="0" xfId="95" applyFont="1" applyBorder="1">
      <alignment/>
      <protection/>
    </xf>
    <xf numFmtId="0" fontId="5" fillId="0" borderId="0" xfId="95" applyFont="1" applyBorder="1">
      <alignment/>
      <protection/>
    </xf>
    <xf numFmtId="170" fontId="5" fillId="0" borderId="2" xfId="95" applyNumberFormat="1" applyFont="1" applyBorder="1" applyProtection="1">
      <alignment/>
      <protection/>
    </xf>
    <xf numFmtId="170" fontId="5" fillId="0" borderId="2" xfId="95" applyNumberFormat="1" applyFont="1" applyBorder="1" applyAlignment="1" applyProtection="1">
      <alignment horizontal="right"/>
      <protection/>
    </xf>
  </cellXfs>
  <cellStyles count="100">
    <cellStyle name="Normal" xfId="0"/>
    <cellStyle name="Comma" xfId="15"/>
    <cellStyle name="Comma [0]" xfId="16"/>
    <cellStyle name="Currency" xfId="17"/>
    <cellStyle name="Currency [0]" xfId="18"/>
    <cellStyle name="Currency [0]_1" xfId="19"/>
    <cellStyle name="Currency [0]_11" xfId="20"/>
    <cellStyle name="Currency [0]_12" xfId="21"/>
    <cellStyle name="Currency [0]_13" xfId="22"/>
    <cellStyle name="Currency [0]_14" xfId="23"/>
    <cellStyle name="Currency [0]_15" xfId="24"/>
    <cellStyle name="Currency [0]_16" xfId="25"/>
    <cellStyle name="Currency [0]_17" xfId="26"/>
    <cellStyle name="Currency [0]_19" xfId="27"/>
    <cellStyle name="Currency [0]_2" xfId="28"/>
    <cellStyle name="Currency [0]_20" xfId="29"/>
    <cellStyle name="Currency [0]_21" xfId="30"/>
    <cellStyle name="Currency [0]_22" xfId="31"/>
    <cellStyle name="Currency [0]_23" xfId="32"/>
    <cellStyle name="Currency [0]_28" xfId="33"/>
    <cellStyle name="Currency [0]_29" xfId="34"/>
    <cellStyle name="Currency [0]_3" xfId="35"/>
    <cellStyle name="Currency [0]_32" xfId="36"/>
    <cellStyle name="Currency [0]_33" xfId="37"/>
    <cellStyle name="Currency [0]_34" xfId="38"/>
    <cellStyle name="Currency [0]_35" xfId="39"/>
    <cellStyle name="Currency [0]_36" xfId="40"/>
    <cellStyle name="Currency [0]_37" xfId="41"/>
    <cellStyle name="Currency [0]_4" xfId="42"/>
    <cellStyle name="Currency [0]_5" xfId="43"/>
    <cellStyle name="Currency [0]_6" xfId="44"/>
    <cellStyle name="Currency [0]_7" xfId="45"/>
    <cellStyle name="Currency [0]_8" xfId="46"/>
    <cellStyle name="Currency [0]_9" xfId="47"/>
    <cellStyle name="Currency_1" xfId="48"/>
    <cellStyle name="Currency_11" xfId="49"/>
    <cellStyle name="Currency_12" xfId="50"/>
    <cellStyle name="Currency_13" xfId="51"/>
    <cellStyle name="Currency_14" xfId="52"/>
    <cellStyle name="Currency_15" xfId="53"/>
    <cellStyle name="Currency_16" xfId="54"/>
    <cellStyle name="Currency_17" xfId="55"/>
    <cellStyle name="Currency_19" xfId="56"/>
    <cellStyle name="Currency_2" xfId="57"/>
    <cellStyle name="Currency_20" xfId="58"/>
    <cellStyle name="Currency_21" xfId="59"/>
    <cellStyle name="Currency_22" xfId="60"/>
    <cellStyle name="Currency_23" xfId="61"/>
    <cellStyle name="Currency_28" xfId="62"/>
    <cellStyle name="Currency_29" xfId="63"/>
    <cellStyle name="Currency_3" xfId="64"/>
    <cellStyle name="Currency_32" xfId="65"/>
    <cellStyle name="Currency_33" xfId="66"/>
    <cellStyle name="Currency_34" xfId="67"/>
    <cellStyle name="Currency_35" xfId="68"/>
    <cellStyle name="Currency_36" xfId="69"/>
    <cellStyle name="Currency_37" xfId="70"/>
    <cellStyle name="Currency_4" xfId="71"/>
    <cellStyle name="Currency_5" xfId="72"/>
    <cellStyle name="Currency_6" xfId="73"/>
    <cellStyle name="Currency_7" xfId="74"/>
    <cellStyle name="Currency_8" xfId="75"/>
    <cellStyle name="Currency_9" xfId="76"/>
    <cellStyle name="Hyperlink" xfId="77"/>
    <cellStyle name="Normal_1" xfId="78"/>
    <cellStyle name="Normal_10ad" xfId="79"/>
    <cellStyle name="Normal_11" xfId="80"/>
    <cellStyle name="Normal_12" xfId="81"/>
    <cellStyle name="Normal_13" xfId="82"/>
    <cellStyle name="Normal_14" xfId="83"/>
    <cellStyle name="Normal_15" xfId="84"/>
    <cellStyle name="Normal_16" xfId="85"/>
    <cellStyle name="Normal_17" xfId="86"/>
    <cellStyle name="Normal_19" xfId="87"/>
    <cellStyle name="Normal_2" xfId="88"/>
    <cellStyle name="Normal_20" xfId="89"/>
    <cellStyle name="Normal_21" xfId="90"/>
    <cellStyle name="Normal_22" xfId="91"/>
    <cellStyle name="Normal_23" xfId="92"/>
    <cellStyle name="Normal_28" xfId="93"/>
    <cellStyle name="Normal_29" xfId="94"/>
    <cellStyle name="Normal_3" xfId="95"/>
    <cellStyle name="Normal_32" xfId="96"/>
    <cellStyle name="Normal_33" xfId="97"/>
    <cellStyle name="Normal_34" xfId="98"/>
    <cellStyle name="Normal_35" xfId="99"/>
    <cellStyle name="Normal_36" xfId="100"/>
    <cellStyle name="Normal_37" xfId="101"/>
    <cellStyle name="Normal_4" xfId="102"/>
    <cellStyle name="Normal_5" xfId="103"/>
    <cellStyle name="Normal_6" xfId="104"/>
    <cellStyle name="Normal_7" xfId="105"/>
    <cellStyle name="Normal_8" xfId="106"/>
    <cellStyle name="Normal_9" xfId="107"/>
    <cellStyle name="Normal_CONTENTS" xfId="108"/>
    <cellStyle name="Normal_SOURCES" xfId="109"/>
    <cellStyle name="Normal_SPECIF1" xfId="110"/>
    <cellStyle name="Normal_SPECIF2" xfId="111"/>
    <cellStyle name="Normal_SYMBOLS" xfId="112"/>
    <cellStyle name="Percent" xfId="11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0"/>
  <sheetViews>
    <sheetView showGridLines="0" tabSelected="1" zoomScale="66" zoomScaleNormal="66" workbookViewId="0" topLeftCell="A1">
      <selection activeCell="F61" sqref="F61"/>
    </sheetView>
  </sheetViews>
  <sheetFormatPr defaultColWidth="12.57421875" defaultRowHeight="12.75"/>
  <cols>
    <col min="1" max="4" width="12.57421875" style="32" customWidth="1"/>
    <col min="5" max="5" width="16.421875" style="32" customWidth="1"/>
    <col min="6" max="10" width="12.57421875" style="32" customWidth="1"/>
    <col min="11" max="11" width="16.421875" style="32" customWidth="1"/>
    <col min="12" max="16384" width="12.57421875" style="32" customWidth="1"/>
  </cols>
  <sheetData>
    <row r="1" spans="1:11" ht="15.75" customHeight="1">
      <c r="A1" s="34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15.75" customHeight="1"/>
    <row r="3" ht="15.75" customHeight="1"/>
    <row r="4" spans="1:11" ht="15.75" customHeight="1">
      <c r="A4" s="34" t="s">
        <v>1</v>
      </c>
      <c r="B4" s="31"/>
      <c r="C4" s="31"/>
      <c r="D4" s="31"/>
      <c r="E4" s="31"/>
      <c r="G4" s="31"/>
      <c r="H4" s="34" t="s">
        <v>2</v>
      </c>
      <c r="I4" s="31"/>
      <c r="J4" s="31"/>
      <c r="K4" s="31"/>
    </row>
    <row r="5" ht="15.75" customHeight="1"/>
    <row r="6" ht="15.75" customHeight="1"/>
    <row r="7" ht="15.75" customHeight="1">
      <c r="F7" s="33" t="s">
        <v>3</v>
      </c>
    </row>
    <row r="8" ht="15.75" customHeight="1"/>
    <row r="9" spans="1:8" ht="15.75" customHeight="1">
      <c r="A9" s="32" t="s">
        <v>5</v>
      </c>
      <c r="F9" s="33" t="s">
        <v>601</v>
      </c>
      <c r="H9" s="32" t="s">
        <v>7</v>
      </c>
    </row>
    <row r="10" spans="1:8" ht="15.75" customHeight="1">
      <c r="A10" s="32" t="s">
        <v>599</v>
      </c>
      <c r="F10" s="33" t="s">
        <v>216</v>
      </c>
      <c r="H10" s="32" t="s">
        <v>600</v>
      </c>
    </row>
    <row r="11" ht="15.75" customHeight="1"/>
    <row r="12" ht="15.75" customHeight="1"/>
    <row r="13" ht="15.75" customHeight="1">
      <c r="A13" s="33" t="s">
        <v>8</v>
      </c>
    </row>
    <row r="14" ht="15.75" customHeight="1">
      <c r="A14" s="33" t="s">
        <v>9</v>
      </c>
    </row>
    <row r="15" ht="15.75" customHeight="1">
      <c r="A15" s="33" t="s">
        <v>10</v>
      </c>
    </row>
    <row r="16" spans="1:8" ht="15.75" customHeight="1">
      <c r="A16" s="33" t="s">
        <v>11</v>
      </c>
      <c r="B16" s="32" t="s">
        <v>12</v>
      </c>
      <c r="H16" s="32" t="s">
        <v>13</v>
      </c>
    </row>
    <row r="17" spans="2:8" ht="15.75" customHeight="1">
      <c r="B17" s="32" t="s">
        <v>14</v>
      </c>
      <c r="F17" s="33" t="s">
        <v>11</v>
      </c>
      <c r="H17" s="32" t="s">
        <v>15</v>
      </c>
    </row>
    <row r="18" spans="2:8" ht="15.75" customHeight="1">
      <c r="B18" s="32" t="s">
        <v>16</v>
      </c>
      <c r="F18" s="33" t="s">
        <v>17</v>
      </c>
      <c r="H18" s="32" t="s">
        <v>18</v>
      </c>
    </row>
    <row r="19" spans="2:8" ht="15.75" customHeight="1">
      <c r="B19" s="32" t="s">
        <v>19</v>
      </c>
      <c r="F19" s="33" t="s">
        <v>20</v>
      </c>
      <c r="H19" s="32" t="s">
        <v>21</v>
      </c>
    </row>
    <row r="20" spans="2:8" ht="15.75" customHeight="1">
      <c r="B20" s="32" t="s">
        <v>22</v>
      </c>
      <c r="F20" s="33" t="s">
        <v>23</v>
      </c>
      <c r="H20" s="32" t="s">
        <v>24</v>
      </c>
    </row>
    <row r="22" ht="15.75" customHeight="1"/>
    <row r="23" spans="1:8" ht="15.75" customHeight="1">
      <c r="A23" s="33" t="s">
        <v>17</v>
      </c>
      <c r="B23" s="32" t="s">
        <v>25</v>
      </c>
      <c r="H23" s="32" t="s">
        <v>26</v>
      </c>
    </row>
    <row r="24" spans="2:8" ht="15.75" customHeight="1">
      <c r="B24" s="32" t="s">
        <v>27</v>
      </c>
      <c r="F24" s="33" t="s">
        <v>28</v>
      </c>
      <c r="H24" s="32" t="s">
        <v>29</v>
      </c>
    </row>
    <row r="25" spans="2:8" ht="15.75" customHeight="1">
      <c r="B25" s="32" t="s">
        <v>30</v>
      </c>
      <c r="F25" s="33" t="s">
        <v>31</v>
      </c>
      <c r="H25" s="32" t="s">
        <v>32</v>
      </c>
    </row>
    <row r="26" spans="2:8" ht="15.75" customHeight="1">
      <c r="B26" s="32" t="s">
        <v>33</v>
      </c>
      <c r="F26" s="33" t="s">
        <v>34</v>
      </c>
      <c r="H26" s="32" t="s">
        <v>35</v>
      </c>
    </row>
    <row r="28" ht="15.75" customHeight="1"/>
    <row r="29" spans="1:8" ht="15.75" customHeight="1">
      <c r="A29" s="33" t="s">
        <v>36</v>
      </c>
      <c r="B29" s="32" t="s">
        <v>37</v>
      </c>
      <c r="H29" s="32" t="s">
        <v>38</v>
      </c>
    </row>
    <row r="30" spans="2:8" ht="15.75" customHeight="1">
      <c r="B30" s="32" t="s">
        <v>39</v>
      </c>
      <c r="F30" s="33" t="s">
        <v>40</v>
      </c>
      <c r="H30" s="32" t="s">
        <v>41</v>
      </c>
    </row>
    <row r="31" spans="2:8" ht="15.75" customHeight="1">
      <c r="B31" s="32" t="s">
        <v>42</v>
      </c>
      <c r="F31" s="33" t="s">
        <v>43</v>
      </c>
      <c r="H31" s="32" t="s">
        <v>44</v>
      </c>
    </row>
    <row r="32" spans="2:8" ht="15.75" customHeight="1">
      <c r="B32" s="32" t="s">
        <v>45</v>
      </c>
      <c r="F32" s="33" t="s">
        <v>46</v>
      </c>
      <c r="H32" s="32" t="s">
        <v>47</v>
      </c>
    </row>
    <row r="33" spans="2:8" ht="15.75" customHeight="1">
      <c r="B33" s="32" t="s">
        <v>48</v>
      </c>
      <c r="F33" s="33" t="s">
        <v>49</v>
      </c>
      <c r="H33" s="32" t="s">
        <v>50</v>
      </c>
    </row>
    <row r="34" spans="2:8" ht="15.75" customHeight="1">
      <c r="B34" s="32" t="s">
        <v>51</v>
      </c>
      <c r="F34" s="33" t="s">
        <v>49</v>
      </c>
      <c r="H34" s="32" t="s">
        <v>52</v>
      </c>
    </row>
    <row r="35" spans="2:8" ht="15.75" customHeight="1">
      <c r="B35" s="32" t="s">
        <v>53</v>
      </c>
      <c r="F35" s="33" t="s">
        <v>49</v>
      </c>
      <c r="H35" s="32" t="s">
        <v>54</v>
      </c>
    </row>
    <row r="37" ht="15.75" customHeight="1"/>
    <row r="38" spans="1:8" ht="15.75" customHeight="1">
      <c r="A38" s="33" t="s">
        <v>20</v>
      </c>
      <c r="B38" s="32" t="s">
        <v>55</v>
      </c>
      <c r="H38" s="32" t="s">
        <v>56</v>
      </c>
    </row>
    <row r="39" spans="2:8" ht="15.75" customHeight="1">
      <c r="B39" s="32" t="s">
        <v>57</v>
      </c>
      <c r="F39" s="33" t="s">
        <v>58</v>
      </c>
      <c r="H39" s="32" t="s">
        <v>59</v>
      </c>
    </row>
    <row r="40" spans="2:8" ht="15.75" customHeight="1">
      <c r="B40" s="32" t="s">
        <v>60</v>
      </c>
      <c r="F40" s="33" t="s">
        <v>61</v>
      </c>
      <c r="H40" s="32" t="s">
        <v>62</v>
      </c>
    </row>
    <row r="41" spans="2:8" ht="15.75" customHeight="1">
      <c r="B41" s="32" t="s">
        <v>63</v>
      </c>
      <c r="F41" s="33" t="s">
        <v>64</v>
      </c>
      <c r="H41" s="32" t="s">
        <v>65</v>
      </c>
    </row>
    <row r="42" spans="2:8" ht="15.75" customHeight="1">
      <c r="B42" s="32" t="s">
        <v>66</v>
      </c>
      <c r="F42" s="33" t="s">
        <v>67</v>
      </c>
      <c r="H42" s="32" t="s">
        <v>68</v>
      </c>
    </row>
    <row r="43" spans="2:8" ht="15.75" customHeight="1">
      <c r="B43" s="32" t="s">
        <v>69</v>
      </c>
      <c r="F43" s="33" t="s">
        <v>67</v>
      </c>
      <c r="H43" s="32" t="s">
        <v>70</v>
      </c>
    </row>
    <row r="45" ht="15.75" customHeight="1"/>
    <row r="46" spans="1:8" ht="15.75" customHeight="1">
      <c r="A46" s="33" t="s">
        <v>23</v>
      </c>
      <c r="B46" s="32" t="s">
        <v>71</v>
      </c>
      <c r="H46" s="32" t="s">
        <v>72</v>
      </c>
    </row>
    <row r="47" spans="2:8" ht="15.75" customHeight="1">
      <c r="B47" s="32" t="s">
        <v>73</v>
      </c>
      <c r="F47" s="33" t="s">
        <v>74</v>
      </c>
      <c r="H47" s="32" t="s">
        <v>75</v>
      </c>
    </row>
    <row r="48" spans="2:8" ht="15.75" customHeight="1">
      <c r="B48" s="32" t="s">
        <v>76</v>
      </c>
      <c r="F48" s="33" t="s">
        <v>77</v>
      </c>
      <c r="H48" s="32" t="s">
        <v>78</v>
      </c>
    </row>
    <row r="49" spans="2:8" ht="15.75" customHeight="1">
      <c r="B49" s="32" t="s">
        <v>79</v>
      </c>
      <c r="F49" s="33" t="s">
        <v>80</v>
      </c>
      <c r="H49" s="32" t="s">
        <v>81</v>
      </c>
    </row>
    <row r="51" ht="15.75" customHeight="1"/>
    <row r="52" spans="1:8" ht="15.75" customHeight="1">
      <c r="A52" s="33" t="s">
        <v>28</v>
      </c>
      <c r="B52" s="32" t="s">
        <v>84</v>
      </c>
      <c r="F52" s="33" t="s">
        <v>82</v>
      </c>
      <c r="H52" s="32" t="s">
        <v>598</v>
      </c>
    </row>
    <row r="54" ht="15.75" customHeight="1"/>
    <row r="55" spans="2:8" ht="18">
      <c r="B55" s="32" t="s">
        <v>640</v>
      </c>
      <c r="F55" s="33">
        <v>26</v>
      </c>
      <c r="H55" s="32" t="s">
        <v>641</v>
      </c>
    </row>
    <row r="58" spans="2:8" ht="15.75" customHeight="1">
      <c r="B58" s="32" t="s">
        <v>85</v>
      </c>
      <c r="F58" s="33" t="s">
        <v>663</v>
      </c>
      <c r="H58" s="32" t="s">
        <v>86</v>
      </c>
    </row>
    <row r="60" spans="2:8" ht="15.75" customHeight="1">
      <c r="B60" s="32" t="s">
        <v>87</v>
      </c>
      <c r="F60" s="33" t="s">
        <v>664</v>
      </c>
      <c r="H60" s="32" t="s">
        <v>88</v>
      </c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&amp;L&amp;12FAO/ECE Timber Bulletin - Forest Products Prices&amp;C&amp;12Vol. LIII (2000), No. 1&amp;R&amp;12Bulletin du Bois FAO/CEE - Prix de Produits Forestiers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R84"/>
  <sheetViews>
    <sheetView showGridLines="0" zoomScale="66" zoomScaleNormal="66" workbookViewId="0" topLeftCell="A26">
      <selection activeCell="F61" sqref="F61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253</v>
      </c>
      <c r="B3" s="13"/>
      <c r="C3" s="13"/>
      <c r="D3" s="13"/>
      <c r="E3" s="13"/>
      <c r="F3" s="13"/>
      <c r="G3" s="13"/>
      <c r="H3" s="12" t="s">
        <v>254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257</v>
      </c>
      <c r="B5" s="13"/>
      <c r="C5" s="13"/>
      <c r="D5" s="13"/>
      <c r="E5" s="13"/>
      <c r="F5" s="13"/>
      <c r="G5" s="13"/>
      <c r="H5" s="12" t="s">
        <v>258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172</v>
      </c>
      <c r="B7" s="13"/>
      <c r="C7" s="13"/>
      <c r="D7" s="13"/>
      <c r="E7" s="13"/>
      <c r="F7" s="13"/>
      <c r="G7" s="13"/>
      <c r="H7" s="12" t="s">
        <v>329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330</v>
      </c>
      <c r="B11" s="17"/>
      <c r="C11" s="17"/>
      <c r="D11" s="17"/>
      <c r="E11" s="17"/>
      <c r="F11" s="17" t="s">
        <v>331</v>
      </c>
      <c r="G11" s="17"/>
      <c r="H11" s="17"/>
      <c r="I11" s="17"/>
      <c r="J11" s="17" t="s">
        <v>383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1265</v>
      </c>
      <c r="C13" s="18">
        <v>1265</v>
      </c>
      <c r="D13" s="18">
        <v>1265</v>
      </c>
      <c r="E13" s="18">
        <v>1265</v>
      </c>
      <c r="F13" s="18">
        <v>1275</v>
      </c>
      <c r="G13" s="18">
        <v>1275</v>
      </c>
      <c r="H13" s="18">
        <v>1250</v>
      </c>
      <c r="I13" s="18">
        <v>1250</v>
      </c>
      <c r="J13" s="18">
        <v>1250</v>
      </c>
      <c r="K13" s="18">
        <v>1350</v>
      </c>
      <c r="L13" s="18">
        <v>1350</v>
      </c>
      <c r="M13" s="18">
        <v>1375</v>
      </c>
      <c r="N13" s="18">
        <f>AVERAGEA(B13:M13)</f>
        <v>1286.25</v>
      </c>
    </row>
    <row r="14" spans="1:14" ht="18">
      <c r="A14" s="17" t="s">
        <v>278</v>
      </c>
      <c r="B14" s="18">
        <v>1375</v>
      </c>
      <c r="C14" s="18">
        <v>1425</v>
      </c>
      <c r="D14" s="18">
        <v>1450</v>
      </c>
      <c r="E14" s="18">
        <v>1450</v>
      </c>
      <c r="F14" s="18">
        <v>1450</v>
      </c>
      <c r="G14" s="18">
        <v>1450</v>
      </c>
      <c r="H14" s="18">
        <v>1500</v>
      </c>
      <c r="I14" s="18">
        <v>1500</v>
      </c>
      <c r="J14" s="18">
        <v>1500</v>
      </c>
      <c r="K14" s="18">
        <v>1500</v>
      </c>
      <c r="L14" s="18">
        <v>1450</v>
      </c>
      <c r="M14" s="18">
        <v>1450</v>
      </c>
      <c r="N14" s="18">
        <f>AVERAGEA(B14:M14)</f>
        <v>1458.3333333333333</v>
      </c>
    </row>
    <row r="15" spans="1:14" ht="18">
      <c r="A15" s="17" t="s">
        <v>279</v>
      </c>
      <c r="B15" s="18">
        <v>1450</v>
      </c>
      <c r="C15" s="18">
        <v>1450</v>
      </c>
      <c r="D15" s="18">
        <v>1450</v>
      </c>
      <c r="E15" s="18">
        <v>1450</v>
      </c>
      <c r="F15" s="18">
        <v>1450</v>
      </c>
      <c r="G15" s="18">
        <v>1425</v>
      </c>
      <c r="H15" s="18">
        <v>1400</v>
      </c>
      <c r="I15" s="18">
        <v>1375</v>
      </c>
      <c r="J15" s="18">
        <v>1375</v>
      </c>
      <c r="K15" s="18">
        <v>1375</v>
      </c>
      <c r="L15" s="18">
        <v>1375</v>
      </c>
      <c r="M15" s="18">
        <v>1375</v>
      </c>
      <c r="N15" s="18">
        <f>AVERAGEA(B15:M15)</f>
        <v>1412.5</v>
      </c>
    </row>
    <row r="16" spans="1:14" ht="18">
      <c r="A16" s="19">
        <v>1999</v>
      </c>
      <c r="B16" s="18">
        <v>1375</v>
      </c>
      <c r="C16" s="18">
        <v>1375</v>
      </c>
      <c r="D16" s="18">
        <v>1350</v>
      </c>
      <c r="E16" s="18">
        <v>1350</v>
      </c>
      <c r="F16" s="18">
        <v>1300</v>
      </c>
      <c r="G16" s="18">
        <v>1350</v>
      </c>
      <c r="H16" s="18">
        <v>1350</v>
      </c>
      <c r="I16" s="18">
        <v>1350</v>
      </c>
      <c r="J16" s="20" t="s">
        <v>389</v>
      </c>
      <c r="K16" s="20" t="s">
        <v>389</v>
      </c>
      <c r="L16" s="20" t="s">
        <v>389</v>
      </c>
      <c r="M16" s="20" t="s">
        <v>389</v>
      </c>
      <c r="N16" s="79" t="s">
        <v>610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330</v>
      </c>
      <c r="B18" s="17"/>
      <c r="C18" s="17"/>
      <c r="D18" s="17"/>
      <c r="E18" s="17"/>
      <c r="F18" s="17" t="s">
        <v>332</v>
      </c>
      <c r="G18" s="17"/>
      <c r="H18" s="17"/>
      <c r="I18" s="17"/>
      <c r="J18" s="17" t="s">
        <v>383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1400</v>
      </c>
      <c r="C20" s="18">
        <v>1375</v>
      </c>
      <c r="D20" s="18">
        <v>1375</v>
      </c>
      <c r="E20" s="18">
        <v>1355</v>
      </c>
      <c r="F20" s="18">
        <v>1275</v>
      </c>
      <c r="G20" s="18">
        <v>1275</v>
      </c>
      <c r="H20" s="18">
        <v>1250</v>
      </c>
      <c r="I20" s="18">
        <v>1250</v>
      </c>
      <c r="J20" s="18">
        <v>1250</v>
      </c>
      <c r="K20" s="18">
        <v>1400</v>
      </c>
      <c r="L20" s="18">
        <v>1450</v>
      </c>
      <c r="M20" s="18">
        <v>1475</v>
      </c>
      <c r="N20" s="18">
        <f>AVERAGEA(B20:M20)</f>
        <v>1344.1666666666667</v>
      </c>
    </row>
    <row r="21" spans="1:14" ht="18">
      <c r="A21" s="17" t="s">
        <v>278</v>
      </c>
      <c r="B21" s="18">
        <v>1400</v>
      </c>
      <c r="C21" s="18">
        <v>1400</v>
      </c>
      <c r="D21" s="18">
        <v>1400</v>
      </c>
      <c r="E21" s="18">
        <v>1400</v>
      </c>
      <c r="F21" s="18">
        <v>1400</v>
      </c>
      <c r="G21" s="18">
        <v>1400</v>
      </c>
      <c r="H21" s="18">
        <v>1500</v>
      </c>
      <c r="I21" s="18">
        <v>1500</v>
      </c>
      <c r="J21" s="18">
        <v>1500</v>
      </c>
      <c r="K21" s="18">
        <v>1650</v>
      </c>
      <c r="L21" s="18">
        <v>1600</v>
      </c>
      <c r="M21" s="18">
        <v>1550</v>
      </c>
      <c r="N21" s="18">
        <f>AVERAGEA(B21:M21)</f>
        <v>1475</v>
      </c>
    </row>
    <row r="22" spans="1:14" ht="18">
      <c r="A22" s="17" t="s">
        <v>279</v>
      </c>
      <c r="B22" s="18">
        <v>1475</v>
      </c>
      <c r="C22" s="18">
        <v>1450</v>
      </c>
      <c r="D22" s="18">
        <v>1450</v>
      </c>
      <c r="E22" s="18">
        <v>1450</v>
      </c>
      <c r="F22" s="18">
        <v>1420</v>
      </c>
      <c r="G22" s="18">
        <v>1370</v>
      </c>
      <c r="H22" s="18">
        <v>1350</v>
      </c>
      <c r="I22" s="18">
        <v>1350</v>
      </c>
      <c r="J22" s="18">
        <v>1350</v>
      </c>
      <c r="K22" s="18">
        <v>1350</v>
      </c>
      <c r="L22" s="18">
        <v>1350</v>
      </c>
      <c r="M22" s="18">
        <v>1350</v>
      </c>
      <c r="N22" s="18">
        <f>AVERAGEA(B22:M22)</f>
        <v>1392.9166666666667</v>
      </c>
    </row>
    <row r="23" spans="1:14" ht="18">
      <c r="A23" s="19">
        <v>1999</v>
      </c>
      <c r="B23" s="18">
        <v>1350</v>
      </c>
      <c r="C23" s="18">
        <v>1350</v>
      </c>
      <c r="D23" s="18">
        <v>1400</v>
      </c>
      <c r="E23" s="18">
        <v>1400</v>
      </c>
      <c r="F23" s="18">
        <v>1400</v>
      </c>
      <c r="G23" s="18">
        <v>1450</v>
      </c>
      <c r="H23" s="18">
        <v>1450</v>
      </c>
      <c r="I23" s="18">
        <v>1450</v>
      </c>
      <c r="J23" s="20" t="s">
        <v>389</v>
      </c>
      <c r="K23" s="18">
        <v>1550</v>
      </c>
      <c r="L23" s="18">
        <v>1550</v>
      </c>
      <c r="M23" s="18">
        <v>1550</v>
      </c>
      <c r="N23" s="79" t="s">
        <v>611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330</v>
      </c>
      <c r="B25" s="17"/>
      <c r="C25" s="17"/>
      <c r="D25" s="17"/>
      <c r="E25" s="17"/>
      <c r="F25" s="17" t="s">
        <v>333</v>
      </c>
      <c r="G25" s="17"/>
      <c r="H25" s="17"/>
      <c r="I25" s="17"/>
      <c r="J25" s="17" t="s">
        <v>383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1400</v>
      </c>
      <c r="C27" s="18">
        <v>1375</v>
      </c>
      <c r="D27" s="18">
        <v>1375</v>
      </c>
      <c r="E27" s="18">
        <v>1380</v>
      </c>
      <c r="F27" s="18">
        <v>1450</v>
      </c>
      <c r="G27" s="18">
        <v>1450</v>
      </c>
      <c r="H27" s="18">
        <v>1450</v>
      </c>
      <c r="I27" s="18">
        <v>1450</v>
      </c>
      <c r="J27" s="18">
        <v>1450</v>
      </c>
      <c r="K27" s="18">
        <v>1550</v>
      </c>
      <c r="L27" s="18">
        <v>1550</v>
      </c>
      <c r="M27" s="18">
        <v>1575</v>
      </c>
      <c r="N27" s="18">
        <f>AVERAGEA(B27:M27)</f>
        <v>1454.5833333333333</v>
      </c>
    </row>
    <row r="28" spans="1:14" ht="18">
      <c r="A28" s="17" t="s">
        <v>278</v>
      </c>
      <c r="B28" s="18">
        <v>1550</v>
      </c>
      <c r="C28" s="18">
        <v>1600</v>
      </c>
      <c r="D28" s="18">
        <v>1600</v>
      </c>
      <c r="E28" s="18">
        <v>1600</v>
      </c>
      <c r="F28" s="18">
        <v>1600</v>
      </c>
      <c r="G28" s="18">
        <v>1650</v>
      </c>
      <c r="H28" s="18">
        <v>1700</v>
      </c>
      <c r="I28" s="18">
        <v>1700</v>
      </c>
      <c r="J28" s="18">
        <v>1700</v>
      </c>
      <c r="K28" s="18">
        <v>1750</v>
      </c>
      <c r="L28" s="18">
        <v>1700</v>
      </c>
      <c r="M28" s="18">
        <v>1700</v>
      </c>
      <c r="N28" s="18">
        <f>AVERAGEA(B28:M28)</f>
        <v>1654.1666666666667</v>
      </c>
    </row>
    <row r="29" spans="1:14" ht="18">
      <c r="A29" s="17" t="s">
        <v>279</v>
      </c>
      <c r="B29" s="18">
        <v>1750</v>
      </c>
      <c r="C29" s="18">
        <v>1750</v>
      </c>
      <c r="D29" s="18">
        <v>1750</v>
      </c>
      <c r="E29" s="18">
        <v>1750</v>
      </c>
      <c r="F29" s="18">
        <v>1650</v>
      </c>
      <c r="G29" s="18">
        <v>1650</v>
      </c>
      <c r="H29" s="18">
        <v>1650</v>
      </c>
      <c r="I29" s="18">
        <v>1650</v>
      </c>
      <c r="J29" s="18">
        <v>1650</v>
      </c>
      <c r="K29" s="18">
        <v>1650</v>
      </c>
      <c r="L29" s="18">
        <v>1650</v>
      </c>
      <c r="M29" s="18">
        <v>1650</v>
      </c>
      <c r="N29" s="18">
        <f>AVERAGEA(B29:M29)</f>
        <v>1683.3333333333333</v>
      </c>
    </row>
    <row r="30" spans="1:14" ht="18">
      <c r="A30" s="19">
        <v>1999</v>
      </c>
      <c r="B30" s="18">
        <v>1650</v>
      </c>
      <c r="C30" s="18">
        <v>1650</v>
      </c>
      <c r="D30" s="18">
        <v>1650</v>
      </c>
      <c r="E30" s="18">
        <v>1650</v>
      </c>
      <c r="F30" s="18">
        <v>1550</v>
      </c>
      <c r="G30" s="18">
        <v>1550</v>
      </c>
      <c r="H30" s="18">
        <v>1550</v>
      </c>
      <c r="I30" s="18">
        <v>1550</v>
      </c>
      <c r="J30" s="20" t="s">
        <v>389</v>
      </c>
      <c r="K30" s="18">
        <v>1650</v>
      </c>
      <c r="L30" s="18">
        <v>1950</v>
      </c>
      <c r="M30" s="18">
        <v>1950</v>
      </c>
      <c r="N30" s="79" t="s">
        <v>609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334</v>
      </c>
      <c r="B32" s="17"/>
      <c r="C32" s="17"/>
      <c r="D32" s="17"/>
      <c r="E32" s="17"/>
      <c r="F32" s="17" t="s">
        <v>335</v>
      </c>
      <c r="G32" s="17"/>
      <c r="H32" s="17"/>
      <c r="I32" s="17"/>
      <c r="J32" s="17" t="s">
        <v>383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1275</v>
      </c>
      <c r="C34" s="18">
        <v>1250</v>
      </c>
      <c r="D34" s="18">
        <v>1225</v>
      </c>
      <c r="E34" s="18">
        <v>1200</v>
      </c>
      <c r="F34" s="18">
        <v>1200</v>
      </c>
      <c r="G34" s="18">
        <v>1200</v>
      </c>
      <c r="H34" s="18">
        <v>1175</v>
      </c>
      <c r="I34" s="18">
        <v>1175</v>
      </c>
      <c r="J34" s="18">
        <v>1175</v>
      </c>
      <c r="K34" s="18">
        <v>1225</v>
      </c>
      <c r="L34" s="18">
        <v>1250</v>
      </c>
      <c r="M34" s="18">
        <v>1275</v>
      </c>
      <c r="N34" s="18">
        <f>AVERAGEA(B34:M34)</f>
        <v>1218.75</v>
      </c>
    </row>
    <row r="35" spans="1:14" ht="18">
      <c r="A35" s="17" t="s">
        <v>278</v>
      </c>
      <c r="B35" s="18">
        <v>1275</v>
      </c>
      <c r="C35" s="18">
        <v>1275</v>
      </c>
      <c r="D35" s="18">
        <v>1275</v>
      </c>
      <c r="E35" s="18">
        <v>1275</v>
      </c>
      <c r="F35" s="18">
        <v>1275</v>
      </c>
      <c r="G35" s="18">
        <v>1275</v>
      </c>
      <c r="H35" s="18">
        <v>1300</v>
      </c>
      <c r="I35" s="18">
        <v>1300</v>
      </c>
      <c r="J35" s="18">
        <v>1300</v>
      </c>
      <c r="K35" s="18">
        <v>1450</v>
      </c>
      <c r="L35" s="18">
        <v>1400</v>
      </c>
      <c r="M35" s="18">
        <v>1300</v>
      </c>
      <c r="N35" s="18">
        <f>AVERAGEA(B35:M35)</f>
        <v>1308.3333333333333</v>
      </c>
    </row>
    <row r="36" spans="1:14" ht="18">
      <c r="A36" s="17" t="s">
        <v>279</v>
      </c>
      <c r="B36" s="18">
        <v>1250</v>
      </c>
      <c r="C36" s="18">
        <v>1250</v>
      </c>
      <c r="D36" s="18">
        <v>1250</v>
      </c>
      <c r="E36" s="18">
        <v>1250</v>
      </c>
      <c r="F36" s="18">
        <v>1225</v>
      </c>
      <c r="G36" s="18">
        <v>1200</v>
      </c>
      <c r="H36" s="18">
        <v>1200</v>
      </c>
      <c r="I36" s="18">
        <v>1175</v>
      </c>
      <c r="J36" s="18">
        <v>1175</v>
      </c>
      <c r="K36" s="18">
        <v>1175</v>
      </c>
      <c r="L36" s="18">
        <v>1175</v>
      </c>
      <c r="M36" s="18">
        <v>1175</v>
      </c>
      <c r="N36" s="18">
        <f>AVERAGEA(B36:M36)</f>
        <v>1208.3333333333333</v>
      </c>
    </row>
    <row r="37" spans="1:14" ht="18">
      <c r="A37" s="19">
        <v>1999</v>
      </c>
      <c r="B37" s="18">
        <v>1175</v>
      </c>
      <c r="C37" s="18">
        <v>1175</v>
      </c>
      <c r="D37" s="18">
        <v>1200</v>
      </c>
      <c r="E37" s="18">
        <v>1200</v>
      </c>
      <c r="F37" s="18">
        <v>1250</v>
      </c>
      <c r="G37" s="18">
        <v>1200</v>
      </c>
      <c r="H37" s="18">
        <v>1300</v>
      </c>
      <c r="I37" s="18">
        <v>1200</v>
      </c>
      <c r="J37" s="18">
        <v>1350</v>
      </c>
      <c r="K37" s="18">
        <v>1450</v>
      </c>
      <c r="L37" s="18">
        <v>1475</v>
      </c>
      <c r="M37" s="18">
        <v>1475</v>
      </c>
      <c r="N37" s="18">
        <f>AVERAGEA(B37:M37)</f>
        <v>1287.5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 t="s">
        <v>334</v>
      </c>
      <c r="B39" s="17"/>
      <c r="C39" s="17"/>
      <c r="D39" s="17"/>
      <c r="E39" s="17"/>
      <c r="F39" s="17" t="s">
        <v>336</v>
      </c>
      <c r="G39" s="17"/>
      <c r="H39" s="17"/>
      <c r="I39" s="17"/>
      <c r="J39" s="17" t="s">
        <v>383</v>
      </c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1600</v>
      </c>
      <c r="C41" s="18">
        <v>1600</v>
      </c>
      <c r="D41" s="18">
        <v>1550</v>
      </c>
      <c r="E41" s="18">
        <v>1560</v>
      </c>
      <c r="F41" s="18">
        <v>1560</v>
      </c>
      <c r="G41" s="18">
        <v>1560</v>
      </c>
      <c r="H41" s="18">
        <v>1560</v>
      </c>
      <c r="I41" s="18">
        <v>1560</v>
      </c>
      <c r="J41" s="18">
        <v>1560</v>
      </c>
      <c r="K41" s="18">
        <v>1660</v>
      </c>
      <c r="L41" s="18">
        <v>1700</v>
      </c>
      <c r="M41" s="18">
        <v>1700</v>
      </c>
      <c r="N41" s="18">
        <f>AVERAGEA(B41:M41)</f>
        <v>1597.5</v>
      </c>
    </row>
    <row r="42" spans="1:14" ht="18">
      <c r="A42" s="17" t="s">
        <v>278</v>
      </c>
      <c r="B42" s="18">
        <v>1650</v>
      </c>
      <c r="C42" s="18">
        <v>1700</v>
      </c>
      <c r="D42" s="18">
        <v>1700</v>
      </c>
      <c r="E42" s="18">
        <v>1700</v>
      </c>
      <c r="F42" s="18">
        <v>1700</v>
      </c>
      <c r="G42" s="18">
        <v>1750</v>
      </c>
      <c r="H42" s="20">
        <v>1750</v>
      </c>
      <c r="I42" s="18">
        <v>1750</v>
      </c>
      <c r="J42" s="20">
        <v>1750</v>
      </c>
      <c r="K42" s="18">
        <v>1750</v>
      </c>
      <c r="L42" s="18">
        <v>1750</v>
      </c>
      <c r="M42" s="18">
        <v>1750</v>
      </c>
      <c r="N42" s="20">
        <f>AVERAGEA(B42:M42)</f>
        <v>1725</v>
      </c>
    </row>
    <row r="43" spans="1:14" ht="18">
      <c r="A43" s="17" t="s">
        <v>279</v>
      </c>
      <c r="B43" s="18">
        <v>1725</v>
      </c>
      <c r="C43" s="18">
        <v>1725</v>
      </c>
      <c r="D43" s="18">
        <v>1725</v>
      </c>
      <c r="E43" s="18">
        <v>1725</v>
      </c>
      <c r="F43" s="18">
        <v>1725</v>
      </c>
      <c r="G43" s="20">
        <v>1700</v>
      </c>
      <c r="H43" s="20">
        <v>1700</v>
      </c>
      <c r="I43" s="20">
        <v>1700</v>
      </c>
      <c r="J43" s="20">
        <v>1700</v>
      </c>
      <c r="K43" s="18">
        <v>1700</v>
      </c>
      <c r="L43" s="18">
        <v>1700</v>
      </c>
      <c r="M43" s="18">
        <v>1700</v>
      </c>
      <c r="N43" s="20">
        <f>AVERAGEA(B43:M43)</f>
        <v>1710.4166666666667</v>
      </c>
    </row>
    <row r="44" spans="1:14" ht="18">
      <c r="A44" s="19">
        <v>1999</v>
      </c>
      <c r="B44" s="18">
        <v>1700</v>
      </c>
      <c r="C44" s="18">
        <v>1700</v>
      </c>
      <c r="D44" s="18">
        <v>1700</v>
      </c>
      <c r="E44" s="18">
        <v>1700</v>
      </c>
      <c r="F44" s="18">
        <v>1700</v>
      </c>
      <c r="G44" s="20">
        <v>1700</v>
      </c>
      <c r="H44" s="20">
        <v>1700</v>
      </c>
      <c r="I44" s="20">
        <v>1700</v>
      </c>
      <c r="J44" s="20">
        <v>1700</v>
      </c>
      <c r="K44" s="18">
        <v>1800</v>
      </c>
      <c r="L44" s="18">
        <v>1950</v>
      </c>
      <c r="M44" s="18">
        <v>1950</v>
      </c>
      <c r="N44" s="20">
        <f>AVERAGEA(B44:M44)</f>
        <v>1750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 t="s">
        <v>334</v>
      </c>
      <c r="B46" s="17"/>
      <c r="C46" s="17"/>
      <c r="D46" s="17"/>
      <c r="E46" s="17"/>
      <c r="F46" s="17" t="s">
        <v>337</v>
      </c>
      <c r="G46" s="17"/>
      <c r="H46" s="17"/>
      <c r="I46" s="17"/>
      <c r="J46" s="17" t="s">
        <v>383</v>
      </c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 t="s">
        <v>277</v>
      </c>
      <c r="B48" s="18">
        <v>1750</v>
      </c>
      <c r="C48" s="18">
        <v>1750</v>
      </c>
      <c r="D48" s="18">
        <v>1750</v>
      </c>
      <c r="E48" s="18">
        <v>1760</v>
      </c>
      <c r="F48" s="18">
        <v>1760</v>
      </c>
      <c r="G48" s="18">
        <v>1760</v>
      </c>
      <c r="H48" s="18">
        <v>1760</v>
      </c>
      <c r="I48" s="18">
        <v>1760</v>
      </c>
      <c r="J48" s="18">
        <v>1760</v>
      </c>
      <c r="K48" s="18">
        <v>1860</v>
      </c>
      <c r="L48" s="18">
        <v>1900</v>
      </c>
      <c r="M48" s="18">
        <v>1900</v>
      </c>
      <c r="N48" s="20">
        <f>AVERAGEA(B48:M48)</f>
        <v>1789.1666666666667</v>
      </c>
    </row>
    <row r="49" spans="1:14" ht="18">
      <c r="A49" s="17" t="s">
        <v>278</v>
      </c>
      <c r="B49" s="18">
        <v>1850</v>
      </c>
      <c r="C49" s="18">
        <v>1900</v>
      </c>
      <c r="D49" s="18">
        <v>1900</v>
      </c>
      <c r="E49" s="18">
        <v>1900</v>
      </c>
      <c r="F49" s="18">
        <v>1900</v>
      </c>
      <c r="G49" s="18">
        <v>1950</v>
      </c>
      <c r="H49" s="18">
        <v>1950</v>
      </c>
      <c r="I49" s="18">
        <v>1950</v>
      </c>
      <c r="J49" s="18">
        <v>1950</v>
      </c>
      <c r="K49" s="18">
        <v>1950</v>
      </c>
      <c r="L49" s="18">
        <v>1950</v>
      </c>
      <c r="M49" s="18">
        <v>1950</v>
      </c>
      <c r="N49" s="20">
        <f>AVERAGEA(B49:M49)</f>
        <v>1925</v>
      </c>
    </row>
    <row r="50" spans="1:14" ht="18">
      <c r="A50" s="17" t="s">
        <v>279</v>
      </c>
      <c r="B50" s="18">
        <v>1925</v>
      </c>
      <c r="C50" s="18">
        <v>1925</v>
      </c>
      <c r="D50" s="18">
        <v>1925</v>
      </c>
      <c r="E50" s="18">
        <v>1925</v>
      </c>
      <c r="F50" s="18">
        <v>1925</v>
      </c>
      <c r="G50" s="18">
        <v>1900</v>
      </c>
      <c r="H50" s="18">
        <v>1900</v>
      </c>
      <c r="I50" s="18">
        <v>1900</v>
      </c>
      <c r="J50" s="18">
        <v>1900</v>
      </c>
      <c r="K50" s="18">
        <v>1900</v>
      </c>
      <c r="L50" s="18">
        <v>1900</v>
      </c>
      <c r="M50" s="18">
        <v>1900</v>
      </c>
      <c r="N50" s="20">
        <f>AVERAGEA(B50:M50)</f>
        <v>1910.4166666666667</v>
      </c>
    </row>
    <row r="51" spans="1:14" ht="18">
      <c r="A51" s="19">
        <v>1999</v>
      </c>
      <c r="B51" s="18">
        <v>1900</v>
      </c>
      <c r="C51" s="18">
        <v>1900</v>
      </c>
      <c r="D51" s="18">
        <v>1900</v>
      </c>
      <c r="E51" s="18">
        <v>1900</v>
      </c>
      <c r="F51" s="18">
        <v>1900</v>
      </c>
      <c r="G51" s="18">
        <v>1900</v>
      </c>
      <c r="H51" s="18">
        <v>1900</v>
      </c>
      <c r="I51" s="18">
        <v>1900</v>
      </c>
      <c r="J51" s="18">
        <v>1900</v>
      </c>
      <c r="K51" s="18">
        <v>2000</v>
      </c>
      <c r="L51" s="18">
        <v>2200</v>
      </c>
      <c r="M51" s="18">
        <v>2200</v>
      </c>
      <c r="N51" s="20">
        <f>AVERAGEA(B51:M51)</f>
        <v>1958.3333333333333</v>
      </c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 hidden="1">
      <c r="A53" s="17" t="s">
        <v>317</v>
      </c>
      <c r="B53" s="17"/>
      <c r="C53" s="17"/>
      <c r="D53" s="17"/>
      <c r="E53" s="17"/>
      <c r="F53" s="17" t="s">
        <v>338</v>
      </c>
      <c r="G53" s="17"/>
      <c r="H53" s="17"/>
      <c r="I53" s="17"/>
      <c r="J53" s="17" t="s">
        <v>318</v>
      </c>
      <c r="K53" s="14"/>
      <c r="L53" s="14"/>
      <c r="M53" s="14"/>
      <c r="N53" s="14"/>
    </row>
    <row r="54" spans="1:18" ht="18" hidden="1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 t="s">
        <v>277</v>
      </c>
      <c r="B55" s="18">
        <v>28400</v>
      </c>
      <c r="C55" s="18">
        <v>29100</v>
      </c>
      <c r="D55" s="18">
        <v>29800</v>
      </c>
      <c r="E55" s="18">
        <v>30100</v>
      </c>
      <c r="F55" s="18">
        <v>30200</v>
      </c>
      <c r="G55" s="18">
        <v>30400</v>
      </c>
      <c r="H55" s="18">
        <v>30700</v>
      </c>
      <c r="I55" s="18">
        <v>30400</v>
      </c>
      <c r="J55" s="18">
        <v>30600</v>
      </c>
      <c r="K55" s="18">
        <v>30200</v>
      </c>
      <c r="L55" s="18">
        <v>30600</v>
      </c>
      <c r="M55" s="18">
        <v>30500</v>
      </c>
      <c r="N55" s="20">
        <f>AVERAGEA(B55:M55)</f>
        <v>30083.333333333332</v>
      </c>
      <c r="Q55" s="30"/>
      <c r="R55" s="30"/>
    </row>
    <row r="56" spans="1:18" ht="18" hidden="1">
      <c r="A56" s="17" t="s">
        <v>278</v>
      </c>
      <c r="B56" s="18">
        <v>30700</v>
      </c>
      <c r="C56" s="18">
        <v>31200</v>
      </c>
      <c r="D56" s="18">
        <v>31100</v>
      </c>
      <c r="E56" s="18">
        <v>31100</v>
      </c>
      <c r="F56" s="18">
        <v>31200</v>
      </c>
      <c r="G56" s="18">
        <v>31100</v>
      </c>
      <c r="H56" s="18">
        <v>30900</v>
      </c>
      <c r="I56" s="18"/>
      <c r="J56" s="18"/>
      <c r="K56" s="18"/>
      <c r="L56" s="18"/>
      <c r="M56" s="18"/>
      <c r="N56" s="20"/>
      <c r="Q56" s="30"/>
      <c r="R56" s="30"/>
    </row>
    <row r="57" spans="1:18" ht="18" hidden="1">
      <c r="A57" s="17" t="s">
        <v>279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 hidden="1">
      <c r="A58" s="19">
        <v>1999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1" spans="1:14" ht="18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8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8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9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IV93"/>
  <sheetViews>
    <sheetView showGridLines="0" zoomScale="66" zoomScaleNormal="66" workbookViewId="0" topLeftCell="A19">
      <selection activeCell="P22" sqref="P22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339</v>
      </c>
      <c r="B3" s="13"/>
      <c r="C3" s="13"/>
      <c r="D3" s="13"/>
      <c r="E3" s="13"/>
      <c r="F3" s="13"/>
      <c r="G3" s="13"/>
      <c r="H3" s="12" t="s">
        <v>340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341</v>
      </c>
      <c r="B5" s="13"/>
      <c r="C5" s="13"/>
      <c r="D5" s="13"/>
      <c r="E5" s="13"/>
      <c r="F5" s="13"/>
      <c r="G5" s="13"/>
      <c r="H5" s="12" t="s">
        <v>342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130</v>
      </c>
      <c r="B7" s="13"/>
      <c r="C7" s="13"/>
      <c r="D7" s="13"/>
      <c r="E7" s="13"/>
      <c r="F7" s="13"/>
      <c r="G7" s="13"/>
      <c r="H7" s="12" t="s">
        <v>343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274</v>
      </c>
      <c r="B11" s="17"/>
      <c r="C11" s="17"/>
      <c r="D11" s="17"/>
      <c r="E11" s="17"/>
      <c r="F11" s="17" t="s">
        <v>344</v>
      </c>
      <c r="G11" s="17"/>
      <c r="H11" s="17"/>
      <c r="I11" s="17"/>
      <c r="J11" s="17" t="s">
        <v>276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3750</v>
      </c>
      <c r="C13" s="18">
        <v>3700</v>
      </c>
      <c r="D13" s="18">
        <v>3700</v>
      </c>
      <c r="E13" s="18">
        <v>3650</v>
      </c>
      <c r="F13" s="18">
        <v>3600</v>
      </c>
      <c r="G13" s="18">
        <v>3550</v>
      </c>
      <c r="H13" s="18">
        <v>3550</v>
      </c>
      <c r="I13" s="18">
        <v>3550</v>
      </c>
      <c r="J13" s="18">
        <v>3600</v>
      </c>
      <c r="K13" s="18">
        <v>3550</v>
      </c>
      <c r="L13" s="18">
        <v>3550</v>
      </c>
      <c r="M13" s="18">
        <v>3550</v>
      </c>
      <c r="N13" s="18">
        <f>AVERAGEA(B13:M13)</f>
        <v>3608.3333333333335</v>
      </c>
    </row>
    <row r="14" spans="1:14" ht="18">
      <c r="A14" s="17" t="s">
        <v>278</v>
      </c>
      <c r="B14" s="18">
        <v>3530</v>
      </c>
      <c r="C14" s="18">
        <v>3600</v>
      </c>
      <c r="D14" s="18">
        <v>3650</v>
      </c>
      <c r="E14" s="18">
        <v>3660</v>
      </c>
      <c r="F14" s="18">
        <v>3650</v>
      </c>
      <c r="G14" s="18">
        <v>3650</v>
      </c>
      <c r="H14" s="18">
        <v>3650</v>
      </c>
      <c r="I14" s="18">
        <v>3700</v>
      </c>
      <c r="J14" s="18">
        <v>3750</v>
      </c>
      <c r="K14" s="18">
        <v>3770</v>
      </c>
      <c r="L14" s="18">
        <v>3780</v>
      </c>
      <c r="M14" s="18">
        <v>3800</v>
      </c>
      <c r="N14" s="18">
        <f>AVERAGEA(B14:M14)</f>
        <v>3682.5</v>
      </c>
    </row>
    <row r="15" spans="1:14" ht="18">
      <c r="A15" s="17" t="s">
        <v>279</v>
      </c>
      <c r="B15" s="18">
        <v>3780</v>
      </c>
      <c r="C15" s="18">
        <v>3800</v>
      </c>
      <c r="D15" s="18">
        <v>3800</v>
      </c>
      <c r="E15" s="18">
        <v>3800</v>
      </c>
      <c r="F15" s="18">
        <v>3780</v>
      </c>
      <c r="G15" s="18">
        <v>3780</v>
      </c>
      <c r="H15" s="18">
        <v>3800</v>
      </c>
      <c r="I15" s="18">
        <v>3800</v>
      </c>
      <c r="J15" s="18">
        <v>3800</v>
      </c>
      <c r="K15" s="18">
        <v>3800</v>
      </c>
      <c r="L15" s="18">
        <v>3800</v>
      </c>
      <c r="M15" s="18">
        <v>3800</v>
      </c>
      <c r="N15" s="18">
        <f>AVERAGEA(B15:M15)</f>
        <v>3795</v>
      </c>
    </row>
    <row r="16" spans="1:14" ht="18">
      <c r="A16" s="19">
        <v>1999</v>
      </c>
      <c r="B16" s="18">
        <v>3850</v>
      </c>
      <c r="C16" s="18">
        <v>3850</v>
      </c>
      <c r="D16" s="18">
        <v>3850</v>
      </c>
      <c r="E16" s="18">
        <v>3800</v>
      </c>
      <c r="F16" s="18">
        <v>3820</v>
      </c>
      <c r="G16" s="18">
        <v>3820</v>
      </c>
      <c r="H16" s="18">
        <v>2810</v>
      </c>
      <c r="I16" s="18">
        <v>3800</v>
      </c>
      <c r="J16" s="18">
        <v>3800</v>
      </c>
      <c r="K16" s="18">
        <v>3780</v>
      </c>
      <c r="L16" s="18">
        <v>3760</v>
      </c>
      <c r="M16" s="18">
        <v>3760</v>
      </c>
      <c r="N16" s="18">
        <f>AVERAGEA(B16:M16)</f>
        <v>3725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274</v>
      </c>
      <c r="B18" s="17"/>
      <c r="C18" s="17"/>
      <c r="D18" s="17"/>
      <c r="E18" s="17"/>
      <c r="F18" s="17" t="s">
        <v>345</v>
      </c>
      <c r="G18" s="17"/>
      <c r="H18" s="17"/>
      <c r="I18" s="17"/>
      <c r="J18" s="17" t="s">
        <v>276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1700</v>
      </c>
      <c r="C20" s="18">
        <v>1600</v>
      </c>
      <c r="D20" s="18">
        <v>1600</v>
      </c>
      <c r="E20" s="18">
        <v>1590</v>
      </c>
      <c r="F20" s="18">
        <v>1590</v>
      </c>
      <c r="G20" s="18">
        <v>1580</v>
      </c>
      <c r="H20" s="18">
        <v>1620</v>
      </c>
      <c r="I20" s="18">
        <v>1620</v>
      </c>
      <c r="J20" s="18">
        <v>1650</v>
      </c>
      <c r="K20" s="18">
        <v>1680</v>
      </c>
      <c r="L20" s="18">
        <v>1680</v>
      </c>
      <c r="M20" s="18">
        <v>1680</v>
      </c>
      <c r="N20" s="18">
        <f>AVERAGEA(B20:M20)</f>
        <v>1632.5</v>
      </c>
    </row>
    <row r="21" spans="1:14" ht="18">
      <c r="A21" s="17" t="s">
        <v>278</v>
      </c>
      <c r="B21" s="18">
        <v>1920</v>
      </c>
      <c r="C21" s="18">
        <v>1900</v>
      </c>
      <c r="D21" s="18">
        <v>1900</v>
      </c>
      <c r="E21" s="18">
        <v>1900</v>
      </c>
      <c r="F21" s="18">
        <v>1900</v>
      </c>
      <c r="G21" s="18">
        <v>1900</v>
      </c>
      <c r="H21" s="18">
        <v>1900</v>
      </c>
      <c r="I21" s="18">
        <v>1900</v>
      </c>
      <c r="J21" s="18">
        <v>1900</v>
      </c>
      <c r="K21" s="18">
        <v>1890</v>
      </c>
      <c r="L21" s="18">
        <v>1900</v>
      </c>
      <c r="M21" s="18">
        <v>1900</v>
      </c>
      <c r="N21" s="18">
        <f>AVERAGEA(B21:M21)</f>
        <v>1900.8333333333333</v>
      </c>
    </row>
    <row r="22" spans="1:14" ht="18">
      <c r="A22" s="17" t="s">
        <v>279</v>
      </c>
      <c r="B22" s="18">
        <v>1900</v>
      </c>
      <c r="C22" s="18">
        <v>1900</v>
      </c>
      <c r="D22" s="18">
        <v>1900</v>
      </c>
      <c r="E22" s="18">
        <v>1880</v>
      </c>
      <c r="F22" s="18">
        <v>1850</v>
      </c>
      <c r="G22" s="18">
        <v>1840</v>
      </c>
      <c r="H22" s="18">
        <v>1840</v>
      </c>
      <c r="I22" s="18">
        <v>1850</v>
      </c>
      <c r="J22" s="18">
        <v>1850</v>
      </c>
      <c r="K22" s="18">
        <v>1840</v>
      </c>
      <c r="L22" s="18">
        <v>1830</v>
      </c>
      <c r="M22" s="18">
        <v>1820</v>
      </c>
      <c r="N22" s="18">
        <f>AVERAGEA(B22:M22)</f>
        <v>1858.3333333333333</v>
      </c>
    </row>
    <row r="23" spans="1:14" ht="18">
      <c r="A23" s="19">
        <v>1999</v>
      </c>
      <c r="B23" s="18">
        <v>1820</v>
      </c>
      <c r="C23" s="18">
        <v>1820</v>
      </c>
      <c r="D23" s="18">
        <v>1830</v>
      </c>
      <c r="E23" s="18">
        <v>1830</v>
      </c>
      <c r="F23" s="18">
        <v>1840</v>
      </c>
      <c r="G23" s="18">
        <v>1840</v>
      </c>
      <c r="H23" s="18">
        <v>1840</v>
      </c>
      <c r="I23" s="18">
        <v>1850</v>
      </c>
      <c r="J23" s="18">
        <v>1850</v>
      </c>
      <c r="K23" s="18">
        <v>1860</v>
      </c>
      <c r="L23" s="18">
        <v>1860</v>
      </c>
      <c r="M23" s="18">
        <v>1860</v>
      </c>
      <c r="N23" s="18">
        <f>AVERAGEA(B23:M23)</f>
        <v>1841.6666666666667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299</v>
      </c>
      <c r="B25" s="17"/>
      <c r="C25" s="17"/>
      <c r="D25" s="17"/>
      <c r="E25" s="17"/>
      <c r="F25" s="17" t="s">
        <v>346</v>
      </c>
      <c r="G25" s="17"/>
      <c r="H25" s="17"/>
      <c r="I25" s="17"/>
      <c r="J25" s="17" t="s">
        <v>347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350.19</v>
      </c>
      <c r="C27" s="18">
        <v>360.62</v>
      </c>
      <c r="D27" s="18">
        <v>369.71</v>
      </c>
      <c r="E27" s="18">
        <v>395.6</v>
      </c>
      <c r="F27" s="18">
        <v>445.15</v>
      </c>
      <c r="G27" s="18">
        <v>457.95</v>
      </c>
      <c r="H27" s="18">
        <v>484.75</v>
      </c>
      <c r="I27" s="18">
        <v>492.53</v>
      </c>
      <c r="J27" s="18">
        <v>523.27</v>
      </c>
      <c r="K27" s="18">
        <v>484.34</v>
      </c>
      <c r="L27" s="18">
        <v>503.51</v>
      </c>
      <c r="M27" s="18">
        <v>514.68</v>
      </c>
      <c r="N27" s="18">
        <f>AVERAGEA(B27:M27)</f>
        <v>448.52500000000003</v>
      </c>
    </row>
    <row r="28" spans="1:14" ht="18">
      <c r="A28" s="17" t="s">
        <v>278</v>
      </c>
      <c r="B28" s="18">
        <v>478.64</v>
      </c>
      <c r="C28" s="18">
        <v>481.55</v>
      </c>
      <c r="D28" s="18">
        <v>460.37</v>
      </c>
      <c r="E28" s="18">
        <v>454.52</v>
      </c>
      <c r="F28" s="18">
        <v>444.18</v>
      </c>
      <c r="G28" s="18">
        <v>463.13</v>
      </c>
      <c r="H28" s="18">
        <v>488.95</v>
      </c>
      <c r="I28" s="18">
        <v>461.89</v>
      </c>
      <c r="J28" s="18">
        <v>440.03</v>
      </c>
      <c r="K28" s="18">
        <v>414.13</v>
      </c>
      <c r="L28" s="18">
        <v>410.49</v>
      </c>
      <c r="M28" s="18">
        <v>403.39</v>
      </c>
      <c r="N28" s="18">
        <f>AVERAGEA(B28:M28)</f>
        <v>450.1058333333333</v>
      </c>
    </row>
    <row r="29" spans="1:14" ht="18">
      <c r="A29" s="17" t="s">
        <v>279</v>
      </c>
      <c r="B29" s="18">
        <v>425.11</v>
      </c>
      <c r="C29" s="18">
        <v>431.8</v>
      </c>
      <c r="D29" s="18">
        <v>419.97</v>
      </c>
      <c r="E29" s="18">
        <v>428.64</v>
      </c>
      <c r="F29" s="18">
        <v>407.52</v>
      </c>
      <c r="G29" s="18">
        <v>393.72</v>
      </c>
      <c r="H29" s="18">
        <v>414.89</v>
      </c>
      <c r="I29" s="18">
        <v>446.63</v>
      </c>
      <c r="J29" s="18">
        <v>427.4</v>
      </c>
      <c r="K29" s="18">
        <v>421.13</v>
      </c>
      <c r="L29" s="18">
        <v>420.57</v>
      </c>
      <c r="M29" s="18">
        <v>433.53</v>
      </c>
      <c r="N29" s="18">
        <f>AVERAGEA(B29:M29)</f>
        <v>422.5758333333333</v>
      </c>
    </row>
    <row r="30" spans="1:14" ht="18">
      <c r="A30" s="19">
        <v>1999</v>
      </c>
      <c r="B30" s="18">
        <v>444.64</v>
      </c>
      <c r="C30" s="18">
        <v>448.95</v>
      </c>
      <c r="D30" s="18">
        <v>458.67</v>
      </c>
      <c r="E30" s="18">
        <v>465.01</v>
      </c>
      <c r="F30" s="18">
        <v>479.91</v>
      </c>
      <c r="G30" s="18">
        <v>509.19</v>
      </c>
      <c r="H30" s="18">
        <v>565.52</v>
      </c>
      <c r="I30" s="18">
        <v>525.32</v>
      </c>
      <c r="J30" s="18">
        <v>484.3</v>
      </c>
      <c r="K30" s="18">
        <v>453.46</v>
      </c>
      <c r="L30" s="18">
        <v>456.1</v>
      </c>
      <c r="M30" s="18">
        <v>471.69</v>
      </c>
      <c r="N30" s="18">
        <f>AVERAGEA(B30:M30)</f>
        <v>480.23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280</v>
      </c>
      <c r="B32" s="17"/>
      <c r="C32" s="17"/>
      <c r="D32" s="17"/>
      <c r="E32" s="17"/>
      <c r="F32" s="17" t="s">
        <v>348</v>
      </c>
      <c r="G32" s="17"/>
      <c r="H32" s="17"/>
      <c r="I32" s="17"/>
      <c r="J32" s="17" t="s">
        <v>282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 t="s">
        <v>307</v>
      </c>
      <c r="C34" s="18" t="s">
        <v>307</v>
      </c>
      <c r="D34" s="18" t="s">
        <v>307</v>
      </c>
      <c r="E34" s="18" t="s">
        <v>307</v>
      </c>
      <c r="F34" s="18" t="s">
        <v>307</v>
      </c>
      <c r="G34" s="18" t="s">
        <v>307</v>
      </c>
      <c r="H34" s="18" t="s">
        <v>307</v>
      </c>
      <c r="I34" s="18" t="s">
        <v>307</v>
      </c>
      <c r="J34" s="18" t="s">
        <v>307</v>
      </c>
      <c r="K34" s="18" t="s">
        <v>307</v>
      </c>
      <c r="L34" s="18" t="s">
        <v>307</v>
      </c>
      <c r="M34" s="18" t="s">
        <v>307</v>
      </c>
      <c r="N34" s="18" t="s">
        <v>307</v>
      </c>
    </row>
    <row r="35" spans="1:14" ht="18">
      <c r="A35" s="17" t="s">
        <v>278</v>
      </c>
      <c r="B35" s="20" t="s">
        <v>307</v>
      </c>
      <c r="C35" s="20" t="s">
        <v>307</v>
      </c>
      <c r="D35" s="20" t="s">
        <v>307</v>
      </c>
      <c r="E35" s="20" t="s">
        <v>307</v>
      </c>
      <c r="F35" s="20" t="s">
        <v>307</v>
      </c>
      <c r="G35" s="20" t="s">
        <v>307</v>
      </c>
      <c r="H35" s="20" t="s">
        <v>307</v>
      </c>
      <c r="I35" s="20" t="s">
        <v>307</v>
      </c>
      <c r="J35" s="20" t="s">
        <v>307</v>
      </c>
      <c r="K35" s="20" t="s">
        <v>307</v>
      </c>
      <c r="L35" s="20" t="s">
        <v>307</v>
      </c>
      <c r="M35" s="20" t="s">
        <v>307</v>
      </c>
      <c r="N35" s="20" t="s">
        <v>307</v>
      </c>
    </row>
    <row r="36" spans="1:14" ht="18">
      <c r="A36" s="17" t="s">
        <v>279</v>
      </c>
      <c r="B36" s="18">
        <v>4919</v>
      </c>
      <c r="C36" s="18">
        <v>4163</v>
      </c>
      <c r="D36" s="18">
        <v>4811</v>
      </c>
      <c r="E36" s="18">
        <v>4756</v>
      </c>
      <c r="F36" s="18">
        <v>4795</v>
      </c>
      <c r="G36" s="18">
        <v>4531</v>
      </c>
      <c r="H36" s="18">
        <v>4578</v>
      </c>
      <c r="I36" s="18">
        <v>4475</v>
      </c>
      <c r="J36" s="18">
        <v>4471</v>
      </c>
      <c r="K36" s="18">
        <v>4348</v>
      </c>
      <c r="L36" s="18">
        <v>4418</v>
      </c>
      <c r="M36" s="18">
        <v>4515</v>
      </c>
      <c r="N36" s="18">
        <f>AVERAGEA(B36:M36)</f>
        <v>4565</v>
      </c>
    </row>
    <row r="37" spans="1:14" ht="18">
      <c r="A37" s="19">
        <v>1999</v>
      </c>
      <c r="B37" s="18">
        <v>4790</v>
      </c>
      <c r="C37" s="18">
        <v>4705</v>
      </c>
      <c r="D37" s="18">
        <v>4890</v>
      </c>
      <c r="E37" s="18">
        <v>5010</v>
      </c>
      <c r="F37" s="18">
        <v>4790</v>
      </c>
      <c r="G37" s="18">
        <v>5020</v>
      </c>
      <c r="H37" s="18">
        <v>4660</v>
      </c>
      <c r="I37" s="18">
        <v>4910</v>
      </c>
      <c r="J37" s="18">
        <v>4885</v>
      </c>
      <c r="K37" s="18">
        <v>5075</v>
      </c>
      <c r="L37" s="18">
        <v>4805</v>
      </c>
      <c r="M37" s="18">
        <v>4710</v>
      </c>
      <c r="N37" s="18">
        <v>4854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 t="s">
        <v>288</v>
      </c>
      <c r="B39" s="17"/>
      <c r="C39" s="17"/>
      <c r="D39" s="17"/>
      <c r="E39" s="17"/>
      <c r="F39" s="17" t="s">
        <v>284</v>
      </c>
      <c r="G39" s="17"/>
      <c r="H39" s="17"/>
      <c r="I39" s="17"/>
      <c r="J39" s="17" t="s">
        <v>289</v>
      </c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1017</v>
      </c>
      <c r="C41" s="18">
        <v>1073</v>
      </c>
      <c r="D41" s="18">
        <v>976</v>
      </c>
      <c r="E41" s="18">
        <v>979</v>
      </c>
      <c r="F41" s="18">
        <v>967</v>
      </c>
      <c r="G41" s="18">
        <v>945</v>
      </c>
      <c r="H41" s="18">
        <v>982</v>
      </c>
      <c r="I41" s="18">
        <v>930</v>
      </c>
      <c r="J41" s="18">
        <v>1006</v>
      </c>
      <c r="K41" s="18">
        <v>1006</v>
      </c>
      <c r="L41" s="18">
        <v>1002</v>
      </c>
      <c r="M41" s="18">
        <v>1027</v>
      </c>
      <c r="N41" s="18">
        <f>AVERAGEA(B41:M41)</f>
        <v>992.5</v>
      </c>
    </row>
    <row r="42" spans="1:14" ht="18">
      <c r="A42" s="17" t="s">
        <v>278</v>
      </c>
      <c r="B42" s="18">
        <v>1070</v>
      </c>
      <c r="C42" s="18">
        <v>1148</v>
      </c>
      <c r="D42" s="18">
        <v>1151</v>
      </c>
      <c r="E42" s="18">
        <v>1159</v>
      </c>
      <c r="F42" s="18">
        <v>1209</v>
      </c>
      <c r="G42" s="18">
        <v>1195</v>
      </c>
      <c r="H42" s="20">
        <v>1197</v>
      </c>
      <c r="I42" s="18">
        <v>1208</v>
      </c>
      <c r="J42" s="20">
        <v>1246</v>
      </c>
      <c r="K42" s="18">
        <v>1258</v>
      </c>
      <c r="L42" s="18">
        <v>1252</v>
      </c>
      <c r="M42" s="18">
        <v>1145</v>
      </c>
      <c r="N42" s="20">
        <f>AVERAGEA(B42:M42)</f>
        <v>1186.5</v>
      </c>
    </row>
    <row r="43" spans="1:14" ht="18">
      <c r="A43" s="17" t="s">
        <v>279</v>
      </c>
      <c r="B43" s="18">
        <v>1217</v>
      </c>
      <c r="C43" s="18">
        <v>1130</v>
      </c>
      <c r="D43" s="18">
        <v>1142</v>
      </c>
      <c r="E43" s="18">
        <v>1171</v>
      </c>
      <c r="F43" s="18">
        <v>1127</v>
      </c>
      <c r="G43" s="20">
        <v>1154</v>
      </c>
      <c r="H43" s="20">
        <v>1083</v>
      </c>
      <c r="I43" s="20">
        <v>1140</v>
      </c>
      <c r="J43" s="20">
        <v>1062</v>
      </c>
      <c r="K43" s="18">
        <v>1062</v>
      </c>
      <c r="L43" s="18">
        <v>1007</v>
      </c>
      <c r="M43" s="18">
        <v>987</v>
      </c>
      <c r="N43" s="20">
        <f>AVERAGEA(B43:M43)</f>
        <v>1106.8333333333333</v>
      </c>
    </row>
    <row r="44" spans="1:14" ht="18">
      <c r="A44" s="19">
        <v>1999</v>
      </c>
      <c r="B44" s="18">
        <v>982</v>
      </c>
      <c r="C44" s="18">
        <v>1069</v>
      </c>
      <c r="D44" s="18">
        <v>987</v>
      </c>
      <c r="E44" s="18">
        <v>1029</v>
      </c>
      <c r="F44" s="18">
        <v>1010</v>
      </c>
      <c r="G44" s="20">
        <v>1014</v>
      </c>
      <c r="H44" s="20">
        <v>1001</v>
      </c>
      <c r="I44" s="20">
        <v>1030</v>
      </c>
      <c r="J44" s="20">
        <v>1023</v>
      </c>
      <c r="K44" s="18">
        <v>1048</v>
      </c>
      <c r="L44" s="18">
        <v>1014</v>
      </c>
      <c r="M44" s="18">
        <v>1033</v>
      </c>
      <c r="N44" s="20">
        <f>AVERAGEA(B44:M44)</f>
        <v>1020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 t="s">
        <v>288</v>
      </c>
      <c r="B46" s="17"/>
      <c r="C46" s="17"/>
      <c r="D46" s="17"/>
      <c r="E46" s="17"/>
      <c r="F46" s="17" t="s">
        <v>286</v>
      </c>
      <c r="G46" s="17"/>
      <c r="H46" s="17"/>
      <c r="I46" s="17"/>
      <c r="J46" s="17" t="s">
        <v>289</v>
      </c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 t="s">
        <v>277</v>
      </c>
      <c r="B48" s="18">
        <v>823</v>
      </c>
      <c r="C48" s="18">
        <v>843</v>
      </c>
      <c r="D48" s="18">
        <v>844</v>
      </c>
      <c r="E48" s="18">
        <v>850</v>
      </c>
      <c r="F48" s="18">
        <v>846</v>
      </c>
      <c r="G48" s="18">
        <v>843</v>
      </c>
      <c r="H48" s="18">
        <v>862</v>
      </c>
      <c r="I48" s="18">
        <v>839</v>
      </c>
      <c r="J48" s="18">
        <v>867</v>
      </c>
      <c r="K48" s="18">
        <v>915</v>
      </c>
      <c r="L48" s="18">
        <v>926</v>
      </c>
      <c r="M48" s="18">
        <v>934</v>
      </c>
      <c r="N48" s="20">
        <f>AVERAGEA(B48:M48)</f>
        <v>866</v>
      </c>
    </row>
    <row r="49" spans="1:14" ht="18">
      <c r="A49" s="17" t="s">
        <v>278</v>
      </c>
      <c r="B49" s="18">
        <v>988</v>
      </c>
      <c r="C49" s="18">
        <v>1016</v>
      </c>
      <c r="D49" s="18">
        <v>1029</v>
      </c>
      <c r="E49" s="18">
        <v>1063</v>
      </c>
      <c r="F49" s="18">
        <v>1118</v>
      </c>
      <c r="G49" s="18">
        <v>1090</v>
      </c>
      <c r="H49" s="18">
        <v>1114</v>
      </c>
      <c r="I49" s="18">
        <v>1081</v>
      </c>
      <c r="J49" s="18">
        <v>1093</v>
      </c>
      <c r="K49" s="18">
        <v>1062</v>
      </c>
      <c r="L49" s="18">
        <v>1012</v>
      </c>
      <c r="M49" s="18">
        <v>928</v>
      </c>
      <c r="N49" s="20">
        <f>AVERAGEA(B49:M49)</f>
        <v>1049.5</v>
      </c>
    </row>
    <row r="50" spans="1:14" ht="18">
      <c r="A50" s="17" t="s">
        <v>279</v>
      </c>
      <c r="B50" s="18">
        <v>918</v>
      </c>
      <c r="C50" s="18">
        <v>876</v>
      </c>
      <c r="D50" s="18">
        <v>870</v>
      </c>
      <c r="E50" s="18">
        <v>884</v>
      </c>
      <c r="F50" s="18">
        <v>891</v>
      </c>
      <c r="G50" s="18">
        <v>898</v>
      </c>
      <c r="H50" s="18">
        <v>903</v>
      </c>
      <c r="I50" s="18">
        <v>922</v>
      </c>
      <c r="J50" s="18">
        <v>910</v>
      </c>
      <c r="K50" s="18">
        <v>915</v>
      </c>
      <c r="L50" s="18">
        <v>912</v>
      </c>
      <c r="M50" s="18">
        <v>900</v>
      </c>
      <c r="N50" s="20">
        <f>AVERAGEA(B50:M50)</f>
        <v>899.9166666666666</v>
      </c>
    </row>
    <row r="51" spans="1:14" ht="18">
      <c r="A51" s="19">
        <v>1999</v>
      </c>
      <c r="B51" s="18">
        <v>931</v>
      </c>
      <c r="C51" s="18">
        <v>956</v>
      </c>
      <c r="D51" s="18">
        <v>939</v>
      </c>
      <c r="E51" s="18">
        <v>953</v>
      </c>
      <c r="F51" s="18">
        <v>932</v>
      </c>
      <c r="G51" s="18">
        <v>940</v>
      </c>
      <c r="H51" s="18">
        <v>958</v>
      </c>
      <c r="I51" s="18">
        <v>978</v>
      </c>
      <c r="J51" s="18">
        <v>983</v>
      </c>
      <c r="K51" s="18">
        <v>995</v>
      </c>
      <c r="L51" s="18">
        <v>999</v>
      </c>
      <c r="M51" s="18">
        <v>1012</v>
      </c>
      <c r="N51" s="20">
        <f>AVERAGEA(B51:M51)</f>
        <v>964.6666666666666</v>
      </c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 t="s">
        <v>349</v>
      </c>
      <c r="B53" s="17"/>
      <c r="C53" s="17"/>
      <c r="D53" s="17"/>
      <c r="E53" s="17"/>
      <c r="F53" s="17" t="s">
        <v>350</v>
      </c>
      <c r="G53" s="17"/>
      <c r="H53" s="17"/>
      <c r="I53" s="17"/>
      <c r="J53" s="17" t="s">
        <v>315</v>
      </c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 t="s">
        <v>277</v>
      </c>
      <c r="B55" s="18">
        <v>1130</v>
      </c>
      <c r="C55" s="18">
        <v>1130</v>
      </c>
      <c r="D55" s="18">
        <v>1130</v>
      </c>
      <c r="E55" s="18">
        <v>1090</v>
      </c>
      <c r="F55" s="18">
        <v>1090</v>
      </c>
      <c r="G55" s="18">
        <v>1090</v>
      </c>
      <c r="H55" s="18">
        <v>1090</v>
      </c>
      <c r="I55" s="18">
        <v>1090</v>
      </c>
      <c r="J55" s="18">
        <v>1090</v>
      </c>
      <c r="K55" s="18">
        <v>1115</v>
      </c>
      <c r="L55" s="18">
        <v>1115</v>
      </c>
      <c r="M55" s="18">
        <v>1115</v>
      </c>
      <c r="N55" s="20">
        <f>AVERAGEA(B55:M55)</f>
        <v>1106.25</v>
      </c>
      <c r="Q55" s="30"/>
      <c r="R55" s="30"/>
    </row>
    <row r="56" spans="1:18" ht="18">
      <c r="A56" s="17" t="s">
        <v>278</v>
      </c>
      <c r="B56" s="18">
        <v>1080</v>
      </c>
      <c r="C56" s="18">
        <v>1080</v>
      </c>
      <c r="D56" s="18">
        <v>1080</v>
      </c>
      <c r="E56" s="18">
        <v>1075</v>
      </c>
      <c r="F56" s="18">
        <v>1075</v>
      </c>
      <c r="G56" s="18">
        <v>1075</v>
      </c>
      <c r="H56" s="18">
        <v>1125</v>
      </c>
      <c r="I56" s="18">
        <v>1125</v>
      </c>
      <c r="J56" s="18">
        <v>1125</v>
      </c>
      <c r="K56" s="18">
        <v>1145</v>
      </c>
      <c r="L56" s="18">
        <v>1145</v>
      </c>
      <c r="M56" s="18">
        <v>1145</v>
      </c>
      <c r="N56" s="20">
        <f>AVERAGEA(B56:M56)</f>
        <v>1106.25</v>
      </c>
      <c r="Q56" s="30"/>
      <c r="R56" s="30"/>
    </row>
    <row r="57" spans="1:18" ht="18">
      <c r="A57" s="17" t="s">
        <v>279</v>
      </c>
      <c r="B57" s="18">
        <v>1145</v>
      </c>
      <c r="C57" s="18">
        <v>1145</v>
      </c>
      <c r="D57" s="18">
        <v>1145</v>
      </c>
      <c r="E57" s="18">
        <v>1145</v>
      </c>
      <c r="F57" s="18">
        <v>1145</v>
      </c>
      <c r="G57" s="18">
        <v>1145</v>
      </c>
      <c r="H57" s="18">
        <v>1135</v>
      </c>
      <c r="I57" s="18">
        <v>1135</v>
      </c>
      <c r="J57" s="18">
        <v>1135</v>
      </c>
      <c r="K57" s="18">
        <v>1145</v>
      </c>
      <c r="L57" s="18">
        <v>1145</v>
      </c>
      <c r="M57" s="18">
        <v>1145</v>
      </c>
      <c r="N57" s="20">
        <f>AVERAGEA(B57:M57)</f>
        <v>1142.5</v>
      </c>
      <c r="Q57" s="30"/>
      <c r="R57" s="30"/>
    </row>
    <row r="58" spans="1:18" ht="18">
      <c r="A58" s="19">
        <v>1999</v>
      </c>
      <c r="B58" s="18">
        <v>1135</v>
      </c>
      <c r="C58" s="18">
        <v>1135</v>
      </c>
      <c r="D58" s="18">
        <v>1135</v>
      </c>
      <c r="E58" s="18">
        <v>1135</v>
      </c>
      <c r="F58" s="18">
        <v>1135</v>
      </c>
      <c r="G58" s="18">
        <v>1135</v>
      </c>
      <c r="H58" s="18">
        <v>1120</v>
      </c>
      <c r="I58" s="18">
        <v>1120</v>
      </c>
      <c r="J58" s="18">
        <v>1120</v>
      </c>
      <c r="K58" s="18">
        <v>1120</v>
      </c>
      <c r="L58" s="18">
        <v>1120</v>
      </c>
      <c r="M58" s="18">
        <v>1120</v>
      </c>
      <c r="N58" s="20">
        <f>AVERAGEA(B58:M58)</f>
        <v>1127.5</v>
      </c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 t="s">
        <v>349</v>
      </c>
      <c r="B60" s="17"/>
      <c r="C60" s="17"/>
      <c r="D60" s="17"/>
      <c r="E60" s="17"/>
      <c r="F60" s="17" t="s">
        <v>311</v>
      </c>
      <c r="G60" s="17"/>
      <c r="H60" s="17"/>
      <c r="I60" s="17"/>
      <c r="J60" s="17" t="s">
        <v>315</v>
      </c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 t="s">
        <v>277</v>
      </c>
      <c r="B62" s="18">
        <v>1015</v>
      </c>
      <c r="C62" s="18">
        <v>1015</v>
      </c>
      <c r="D62" s="18">
        <v>1015</v>
      </c>
      <c r="E62" s="18">
        <v>975</v>
      </c>
      <c r="F62" s="18">
        <v>975</v>
      </c>
      <c r="G62" s="18">
        <v>975</v>
      </c>
      <c r="H62" s="18">
        <v>970</v>
      </c>
      <c r="I62" s="18">
        <v>970</v>
      </c>
      <c r="J62" s="18">
        <v>970</v>
      </c>
      <c r="K62" s="18">
        <v>980</v>
      </c>
      <c r="L62" s="18">
        <v>980</v>
      </c>
      <c r="M62" s="18">
        <v>980</v>
      </c>
      <c r="N62" s="20">
        <f>AVERAGEA(B62:M62)</f>
        <v>985</v>
      </c>
      <c r="Q62" s="30"/>
      <c r="R62" s="30"/>
    </row>
    <row r="63" spans="1:18" ht="18">
      <c r="A63" s="17" t="s">
        <v>278</v>
      </c>
      <c r="B63" s="18">
        <v>995</v>
      </c>
      <c r="C63" s="18">
        <v>995</v>
      </c>
      <c r="D63" s="18">
        <v>995</v>
      </c>
      <c r="E63" s="18">
        <v>1015</v>
      </c>
      <c r="F63" s="18">
        <v>1015</v>
      </c>
      <c r="G63" s="18">
        <v>1015</v>
      </c>
      <c r="H63" s="18">
        <v>1020</v>
      </c>
      <c r="I63" s="18">
        <v>1020</v>
      </c>
      <c r="J63" s="18">
        <v>1020</v>
      </c>
      <c r="K63" s="18">
        <v>1040</v>
      </c>
      <c r="L63" s="18">
        <v>1040</v>
      </c>
      <c r="M63" s="18">
        <v>1040</v>
      </c>
      <c r="N63" s="20">
        <f>AVERAGEA(B63:M63)</f>
        <v>1017.5</v>
      </c>
      <c r="Q63" s="30"/>
      <c r="R63" s="30"/>
    </row>
    <row r="64" spans="1:18" ht="18">
      <c r="A64" s="17" t="s">
        <v>279</v>
      </c>
      <c r="B64" s="18">
        <v>1030</v>
      </c>
      <c r="C64" s="18">
        <v>1030</v>
      </c>
      <c r="D64" s="18">
        <v>1030</v>
      </c>
      <c r="E64" s="18">
        <v>1020</v>
      </c>
      <c r="F64" s="18">
        <v>1020</v>
      </c>
      <c r="G64" s="18">
        <v>1020</v>
      </c>
      <c r="H64" s="18">
        <v>1020</v>
      </c>
      <c r="I64" s="18">
        <v>1020</v>
      </c>
      <c r="J64" s="18">
        <v>1020</v>
      </c>
      <c r="K64" s="18">
        <v>1020</v>
      </c>
      <c r="L64" s="18">
        <v>1020</v>
      </c>
      <c r="M64" s="18">
        <v>1020</v>
      </c>
      <c r="N64" s="20">
        <f>AVERAGEA(B64:M64)</f>
        <v>1022.5</v>
      </c>
      <c r="Q64" s="30"/>
      <c r="R64" s="30"/>
    </row>
    <row r="65" spans="1:18" ht="18">
      <c r="A65" s="19">
        <v>1999</v>
      </c>
      <c r="B65" s="18">
        <v>1010</v>
      </c>
      <c r="C65" s="18">
        <v>1010</v>
      </c>
      <c r="D65" s="18">
        <v>1010</v>
      </c>
      <c r="E65" s="18">
        <v>1010</v>
      </c>
      <c r="F65" s="18">
        <v>1010</v>
      </c>
      <c r="G65" s="18">
        <v>1010</v>
      </c>
      <c r="H65" s="18">
        <v>1020</v>
      </c>
      <c r="I65" s="18">
        <v>1020</v>
      </c>
      <c r="J65" s="18">
        <v>1020</v>
      </c>
      <c r="K65" s="18">
        <v>1030</v>
      </c>
      <c r="L65" s="18">
        <v>1030</v>
      </c>
      <c r="M65" s="18">
        <v>1030</v>
      </c>
      <c r="N65" s="20">
        <f>AVERAGEA(B65:M65)</f>
        <v>1017.5</v>
      </c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 t="s">
        <v>292</v>
      </c>
      <c r="B67" s="17"/>
      <c r="C67" s="17"/>
      <c r="D67" s="17"/>
      <c r="E67" s="17"/>
      <c r="F67" s="17" t="s">
        <v>310</v>
      </c>
      <c r="G67" s="17"/>
      <c r="H67" s="17"/>
      <c r="I67" s="17"/>
      <c r="J67" s="17" t="s">
        <v>294</v>
      </c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 t="s">
        <v>277</v>
      </c>
      <c r="B69" s="18">
        <v>1262.9430644711135</v>
      </c>
      <c r="C69" s="18">
        <v>1286.9744879626303</v>
      </c>
      <c r="D69" s="18">
        <v>1299.729095774555</v>
      </c>
      <c r="E69" s="18">
        <v>1293.85562688327</v>
      </c>
      <c r="F69" s="18">
        <v>1299.7697998488763</v>
      </c>
      <c r="G69" s="18">
        <v>1264.4839577455548</v>
      </c>
      <c r="H69" s="18">
        <v>1288.7401065259594</v>
      </c>
      <c r="I69" s="18">
        <v>1288.671766983132</v>
      </c>
      <c r="J69" s="18">
        <v>1340.2032838154807</v>
      </c>
      <c r="K69" s="18">
        <v>1301.5499548040623</v>
      </c>
      <c r="L69" s="18">
        <v>1385.5467068445976</v>
      </c>
      <c r="M69" s="18">
        <v>1374.7184050461815</v>
      </c>
      <c r="N69" s="18">
        <f>AVERAGEA(B69:M69)</f>
        <v>1307.265521392118</v>
      </c>
    </row>
    <row r="70" spans="1:14" ht="18">
      <c r="A70" s="17" t="s">
        <v>278</v>
      </c>
      <c r="B70" s="18">
        <v>1393.1711481007255</v>
      </c>
      <c r="C70" s="18">
        <v>1447.1468008526401</v>
      </c>
      <c r="D70" s="18">
        <v>1510.397425966752</v>
      </c>
      <c r="E70" s="18">
        <v>1544.1270465607945</v>
      </c>
      <c r="F70" s="18">
        <v>1683.056135045647</v>
      </c>
      <c r="G70" s="18">
        <v>1483.2074980473835</v>
      </c>
      <c r="H70" s="18">
        <v>1545.58900867736</v>
      </c>
      <c r="I70" s="18">
        <v>1537.3416208462825</v>
      </c>
      <c r="J70" s="18">
        <v>1521.426050123544</v>
      </c>
      <c r="K70" s="18">
        <v>1464.7945182969913</v>
      </c>
      <c r="L70" s="18">
        <v>1395.7216264521894</v>
      </c>
      <c r="M70" s="18">
        <v>1411.643282376522</v>
      </c>
      <c r="N70" s="18">
        <f>AVERAGEA(B70:M70)</f>
        <v>1494.8018467789025</v>
      </c>
    </row>
    <row r="71" spans="1:14" ht="18">
      <c r="A71" s="17" t="s">
        <v>279</v>
      </c>
      <c r="B71" s="18">
        <v>1372.1630798294657</v>
      </c>
      <c r="C71" s="18">
        <v>1306.9434387319977</v>
      </c>
      <c r="D71" s="18">
        <v>1287.2037230780331</v>
      </c>
      <c r="E71" s="18">
        <v>1332.2980677507376</v>
      </c>
      <c r="F71" s="18">
        <v>1312.6932529929438</v>
      </c>
      <c r="G71" s="18">
        <v>1324.1635958991571</v>
      </c>
      <c r="H71" s="18">
        <v>1355.1120930064105</v>
      </c>
      <c r="I71" s="18">
        <v>1338.3198552152298</v>
      </c>
      <c r="J71" s="18">
        <v>1339.900183871815</v>
      </c>
      <c r="K71" s="18">
        <v>1327.095046854083</v>
      </c>
      <c r="L71" s="18">
        <v>1343.1966076381482</v>
      </c>
      <c r="M71" s="18">
        <v>1351.9269994632314</v>
      </c>
      <c r="N71" s="18">
        <f>AVERAGEA(B71:M71)</f>
        <v>1332.5846620276045</v>
      </c>
    </row>
    <row r="72" spans="1:14" ht="18">
      <c r="A72" s="19">
        <v>1999</v>
      </c>
      <c r="B72" s="18">
        <v>1374</v>
      </c>
      <c r="C72" s="18">
        <v>1372</v>
      </c>
      <c r="D72" s="18">
        <v>1365</v>
      </c>
      <c r="E72" s="18">
        <v>1382</v>
      </c>
      <c r="F72" s="18">
        <v>1370</v>
      </c>
      <c r="G72" s="18">
        <v>1354</v>
      </c>
      <c r="H72" s="18">
        <v>1377</v>
      </c>
      <c r="I72" s="18">
        <v>1380</v>
      </c>
      <c r="J72" s="18">
        <v>1368</v>
      </c>
      <c r="K72" s="18">
        <v>1343</v>
      </c>
      <c r="L72" s="18">
        <v>1402</v>
      </c>
      <c r="M72" s="18">
        <v>1225</v>
      </c>
      <c r="N72" s="18">
        <f>AVERAGEA(B72:M72)</f>
        <v>1359.3333333333333</v>
      </c>
    </row>
    <row r="73" spans="1:14" ht="18">
      <c r="A73" s="17"/>
      <c r="N73" s="14"/>
    </row>
    <row r="74" spans="1:14" ht="18">
      <c r="A74" s="17" t="s">
        <v>351</v>
      </c>
      <c r="B74" s="17"/>
      <c r="C74" s="17"/>
      <c r="D74" s="17"/>
      <c r="E74" s="17"/>
      <c r="F74" s="17" t="s">
        <v>352</v>
      </c>
      <c r="G74" s="17"/>
      <c r="H74" s="17"/>
      <c r="I74" s="17"/>
      <c r="J74" s="17" t="s">
        <v>353</v>
      </c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 t="s">
        <v>277</v>
      </c>
      <c r="B76" s="18">
        <v>290</v>
      </c>
      <c r="C76" s="18">
        <v>310</v>
      </c>
      <c r="D76" s="18">
        <v>310</v>
      </c>
      <c r="E76" s="18">
        <v>310</v>
      </c>
      <c r="F76" s="18">
        <v>310</v>
      </c>
      <c r="G76" s="18">
        <v>310</v>
      </c>
      <c r="H76" s="18">
        <v>312</v>
      </c>
      <c r="I76" s="18">
        <v>312</v>
      </c>
      <c r="J76" s="18">
        <v>312</v>
      </c>
      <c r="K76" s="18">
        <v>312</v>
      </c>
      <c r="L76" s="18">
        <v>312</v>
      </c>
      <c r="M76" s="18">
        <v>312</v>
      </c>
      <c r="N76" s="18">
        <f>AVERAGEA(B76:M76)</f>
        <v>309.3333333333333</v>
      </c>
    </row>
    <row r="77" spans="1:14" ht="18">
      <c r="A77" s="17" t="s">
        <v>278</v>
      </c>
      <c r="B77" s="18">
        <v>305</v>
      </c>
      <c r="C77" s="18">
        <v>317</v>
      </c>
      <c r="D77" s="18">
        <v>317</v>
      </c>
      <c r="E77" s="18">
        <v>309</v>
      </c>
      <c r="F77" s="18">
        <v>317</v>
      </c>
      <c r="G77" s="18">
        <v>314</v>
      </c>
      <c r="H77" s="18">
        <v>314</v>
      </c>
      <c r="I77" s="18">
        <v>315</v>
      </c>
      <c r="J77" s="18">
        <v>320</v>
      </c>
      <c r="K77" s="18">
        <v>320</v>
      </c>
      <c r="L77" s="18">
        <v>327</v>
      </c>
      <c r="M77" s="18">
        <v>325</v>
      </c>
      <c r="N77" s="18">
        <f>AVERAGEA(B77:M77)</f>
        <v>316.6666666666667</v>
      </c>
    </row>
    <row r="78" spans="1:14" ht="18">
      <c r="A78" s="17" t="s">
        <v>279</v>
      </c>
      <c r="B78" s="18">
        <v>341</v>
      </c>
      <c r="C78" s="18">
        <v>339</v>
      </c>
      <c r="D78" s="18">
        <v>339</v>
      </c>
      <c r="E78" s="18">
        <v>349</v>
      </c>
      <c r="F78" s="18">
        <v>343</v>
      </c>
      <c r="G78" s="18">
        <v>340</v>
      </c>
      <c r="H78" s="18">
        <v>348</v>
      </c>
      <c r="I78" s="18">
        <v>348</v>
      </c>
      <c r="J78" s="18">
        <v>343</v>
      </c>
      <c r="K78" s="18">
        <v>346</v>
      </c>
      <c r="L78" s="18">
        <v>341</v>
      </c>
      <c r="M78" s="18">
        <v>364</v>
      </c>
      <c r="N78" s="18">
        <f>AVERAGEA(B78:M78)</f>
        <v>345.0833333333333</v>
      </c>
    </row>
    <row r="79" spans="1:14" ht="18">
      <c r="A79" s="19">
        <v>1999</v>
      </c>
      <c r="B79" s="18">
        <v>354</v>
      </c>
      <c r="C79" s="18">
        <v>355</v>
      </c>
      <c r="D79" s="18">
        <v>362</v>
      </c>
      <c r="E79" s="18">
        <v>362</v>
      </c>
      <c r="F79" s="18">
        <v>351</v>
      </c>
      <c r="G79" s="18">
        <v>355</v>
      </c>
      <c r="H79" s="18">
        <v>359</v>
      </c>
      <c r="I79" s="18">
        <v>363</v>
      </c>
      <c r="J79" s="18">
        <v>364</v>
      </c>
      <c r="K79" s="18">
        <v>365</v>
      </c>
      <c r="L79" s="18">
        <v>365</v>
      </c>
      <c r="M79" s="18">
        <v>368</v>
      </c>
      <c r="N79" s="18">
        <f>AVERAGEA(B79:M79)</f>
        <v>360.25</v>
      </c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8" spans="1:256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14"/>
      <c r="N88" s="1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4"/>
      <c r="IP88" s="14"/>
      <c r="IQ88" s="14"/>
      <c r="IR88" s="14"/>
      <c r="IS88" s="17"/>
      <c r="IT88" s="17"/>
      <c r="IU88" s="17"/>
      <c r="IV88" s="17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IH88"/>
  <sheetViews>
    <sheetView showGridLines="0" zoomScale="66" zoomScaleNormal="66" workbookViewId="0" topLeftCell="A5">
      <selection activeCell="F61" sqref="F61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339</v>
      </c>
      <c r="B3" s="13"/>
      <c r="C3" s="13"/>
      <c r="D3" s="13"/>
      <c r="E3" s="13"/>
      <c r="F3" s="13"/>
      <c r="G3" s="13"/>
      <c r="H3" s="12" t="s">
        <v>340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341</v>
      </c>
      <c r="B5" s="13"/>
      <c r="C5" s="13"/>
      <c r="D5" s="13"/>
      <c r="E5" s="13"/>
      <c r="F5" s="13"/>
      <c r="G5" s="13"/>
      <c r="H5" s="12" t="s">
        <v>342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130</v>
      </c>
      <c r="B7" s="13"/>
      <c r="C7" s="13"/>
      <c r="D7" s="13"/>
      <c r="E7" s="13"/>
      <c r="F7" s="13"/>
      <c r="G7" s="13"/>
      <c r="H7" s="12" t="s">
        <v>343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296</v>
      </c>
      <c r="B11" s="17"/>
      <c r="C11" s="17"/>
      <c r="D11" s="17"/>
      <c r="E11" s="17"/>
      <c r="F11" s="17" t="s">
        <v>286</v>
      </c>
      <c r="G11" s="17"/>
      <c r="H11" s="17"/>
      <c r="I11" s="17"/>
      <c r="J11" s="17" t="s">
        <v>297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18672</v>
      </c>
      <c r="C13" s="18">
        <v>18672</v>
      </c>
      <c r="D13" s="18">
        <v>18672</v>
      </c>
      <c r="E13" s="18">
        <v>18672</v>
      </c>
      <c r="F13" s="18">
        <v>18672</v>
      </c>
      <c r="G13" s="18">
        <v>18672</v>
      </c>
      <c r="H13" s="18">
        <v>18672</v>
      </c>
      <c r="I13" s="18">
        <v>20682</v>
      </c>
      <c r="J13" s="18">
        <v>20682</v>
      </c>
      <c r="K13" s="18">
        <v>20682</v>
      </c>
      <c r="L13" s="18">
        <v>20682</v>
      </c>
      <c r="M13" s="18">
        <v>20682</v>
      </c>
      <c r="N13" s="18">
        <f>AVERAGEA(B13:M13)</f>
        <v>19509.5</v>
      </c>
    </row>
    <row r="14" spans="1:14" ht="18">
      <c r="A14" s="17" t="s">
        <v>278</v>
      </c>
      <c r="B14" s="18">
        <v>20682</v>
      </c>
      <c r="C14" s="18">
        <v>20682</v>
      </c>
      <c r="D14" s="18">
        <v>20682</v>
      </c>
      <c r="E14" s="18">
        <v>20682</v>
      </c>
      <c r="F14" s="18">
        <v>20682</v>
      </c>
      <c r="G14" s="18">
        <v>20682</v>
      </c>
      <c r="H14" s="18">
        <v>20682</v>
      </c>
      <c r="I14" s="18">
        <v>20682</v>
      </c>
      <c r="J14" s="18">
        <v>20682</v>
      </c>
      <c r="K14" s="18">
        <v>20682</v>
      </c>
      <c r="L14" s="18">
        <v>20682</v>
      </c>
      <c r="M14" s="18">
        <v>20682</v>
      </c>
      <c r="N14" s="18">
        <f>AVERAGEA(B14:M14)</f>
        <v>20682</v>
      </c>
    </row>
    <row r="15" spans="1:14" ht="18">
      <c r="A15" s="17" t="s">
        <v>279</v>
      </c>
      <c r="B15" s="18">
        <v>20682</v>
      </c>
      <c r="C15" s="18">
        <v>20682</v>
      </c>
      <c r="D15" s="18">
        <v>20682</v>
      </c>
      <c r="E15" s="18">
        <v>20682</v>
      </c>
      <c r="F15" s="18">
        <v>20682</v>
      </c>
      <c r="G15" s="18">
        <v>20682</v>
      </c>
      <c r="H15" s="18">
        <v>20682</v>
      </c>
      <c r="I15" s="18">
        <v>20682</v>
      </c>
      <c r="J15" s="18">
        <v>20682</v>
      </c>
      <c r="K15" s="18">
        <v>20682</v>
      </c>
      <c r="L15" s="18">
        <v>20682</v>
      </c>
      <c r="M15" s="18">
        <v>20682</v>
      </c>
      <c r="N15" s="18">
        <f>AVERAGEA(B15:M15)</f>
        <v>20682</v>
      </c>
    </row>
    <row r="16" spans="1:14" ht="18">
      <c r="A16" s="19">
        <v>1999</v>
      </c>
      <c r="B16" s="18">
        <v>20682</v>
      </c>
      <c r="C16" s="18">
        <v>20682</v>
      </c>
      <c r="D16" s="18">
        <v>20222</v>
      </c>
      <c r="E16" s="18">
        <v>20682</v>
      </c>
      <c r="F16" s="18">
        <v>20682</v>
      </c>
      <c r="G16" s="18">
        <v>20682</v>
      </c>
      <c r="H16" s="18">
        <v>20682</v>
      </c>
      <c r="I16" s="18">
        <v>20682</v>
      </c>
      <c r="J16" s="18">
        <v>20682</v>
      </c>
      <c r="K16" s="18">
        <v>20682</v>
      </c>
      <c r="L16" s="18">
        <v>20682</v>
      </c>
      <c r="M16" s="18">
        <v>20682</v>
      </c>
      <c r="N16" s="18">
        <v>20643.67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314</v>
      </c>
      <c r="B18" s="17"/>
      <c r="C18" s="17"/>
      <c r="D18" s="17"/>
      <c r="E18" s="17"/>
      <c r="F18" s="17" t="s">
        <v>354</v>
      </c>
      <c r="G18" s="17"/>
      <c r="H18" s="17"/>
      <c r="I18" s="17"/>
      <c r="J18" s="17" t="s">
        <v>315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271</v>
      </c>
      <c r="C20" s="18">
        <v>271</v>
      </c>
      <c r="D20" s="18">
        <v>271</v>
      </c>
      <c r="E20" s="18">
        <v>271</v>
      </c>
      <c r="F20" s="18">
        <v>269.2</v>
      </c>
      <c r="G20" s="18">
        <v>269.2</v>
      </c>
      <c r="H20" s="18">
        <v>269.2</v>
      </c>
      <c r="I20" s="18">
        <v>269.2</v>
      </c>
      <c r="J20" s="18">
        <v>268.85</v>
      </c>
      <c r="K20" s="18">
        <v>268.85</v>
      </c>
      <c r="L20" s="18">
        <v>268.85</v>
      </c>
      <c r="M20" s="18">
        <v>268.85</v>
      </c>
      <c r="N20" s="18">
        <f>AVERAGEA(B20:M20)</f>
        <v>269.68333333333334</v>
      </c>
    </row>
    <row r="21" spans="1:14" ht="18">
      <c r="A21" s="17" t="s">
        <v>278</v>
      </c>
      <c r="B21" s="18">
        <v>265.4</v>
      </c>
      <c r="C21" s="18">
        <v>265.4</v>
      </c>
      <c r="D21" s="18">
        <v>265.4</v>
      </c>
      <c r="E21" s="18">
        <v>265.4</v>
      </c>
      <c r="F21" s="18">
        <v>263.35</v>
      </c>
      <c r="G21" s="18">
        <v>263.35</v>
      </c>
      <c r="H21" s="18">
        <v>263.35</v>
      </c>
      <c r="I21" s="18">
        <v>263.35</v>
      </c>
      <c r="J21" s="18">
        <v>262.63</v>
      </c>
      <c r="K21" s="18">
        <v>262.63</v>
      </c>
      <c r="L21" s="18">
        <v>262.63</v>
      </c>
      <c r="M21" s="18">
        <v>262.63</v>
      </c>
      <c r="N21" s="18">
        <f>AVERAGEA(B21:M21)</f>
        <v>263.79333333333335</v>
      </c>
    </row>
    <row r="22" spans="1:14" ht="18">
      <c r="A22" s="17" t="s">
        <v>279</v>
      </c>
      <c r="B22" s="18">
        <v>264.75</v>
      </c>
      <c r="C22" s="18">
        <v>264.75</v>
      </c>
      <c r="D22" s="18">
        <v>264.75</v>
      </c>
      <c r="E22" s="18">
        <v>264.75</v>
      </c>
      <c r="F22" s="18">
        <v>265.19</v>
      </c>
      <c r="G22" s="18">
        <v>265.19</v>
      </c>
      <c r="H22" s="18">
        <v>265.19</v>
      </c>
      <c r="I22" s="18">
        <v>265.19</v>
      </c>
      <c r="J22" s="18">
        <v>266.64</v>
      </c>
      <c r="K22" s="18">
        <v>266.64</v>
      </c>
      <c r="L22" s="18">
        <v>266.64</v>
      </c>
      <c r="M22" s="18">
        <v>266.64</v>
      </c>
      <c r="N22" s="18">
        <f>AVERAGEA(B22:M22)</f>
        <v>265.52666666666664</v>
      </c>
    </row>
    <row r="23" spans="1:14" ht="18">
      <c r="A23" s="19">
        <v>1999</v>
      </c>
      <c r="B23" s="18">
        <v>266.54</v>
      </c>
      <c r="C23" s="18">
        <v>266.54</v>
      </c>
      <c r="D23" s="18">
        <v>266.54</v>
      </c>
      <c r="E23" s="18">
        <v>266.54</v>
      </c>
      <c r="F23" s="18">
        <v>263.21</v>
      </c>
      <c r="G23" s="18">
        <v>263.21</v>
      </c>
      <c r="H23" s="18">
        <v>263.21</v>
      </c>
      <c r="I23" s="18">
        <v>263.21</v>
      </c>
      <c r="J23" s="18">
        <v>262.08</v>
      </c>
      <c r="K23" s="18">
        <v>262.08</v>
      </c>
      <c r="L23" s="18">
        <v>262.08</v>
      </c>
      <c r="M23" s="18">
        <v>262.08</v>
      </c>
      <c r="N23" s="18">
        <f>AVERAGEA(B23:M23)</f>
        <v>263.9433333333333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355</v>
      </c>
      <c r="B25" s="17"/>
      <c r="C25" s="17"/>
      <c r="D25" s="17"/>
      <c r="E25" s="17"/>
      <c r="F25" s="17" t="s">
        <v>356</v>
      </c>
      <c r="G25" s="17"/>
      <c r="H25" s="17"/>
      <c r="I25" s="17"/>
      <c r="J25" s="17" t="s">
        <v>357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108.66598430569772</v>
      </c>
      <c r="C27" s="18">
        <v>122.69003619737093</v>
      </c>
      <c r="D27" s="18">
        <v>118.03871604126424</v>
      </c>
      <c r="E27" s="18">
        <v>120.79345823785775</v>
      </c>
      <c r="F27" s="18">
        <v>116.47041287822329</v>
      </c>
      <c r="G27" s="18">
        <v>130.04300634855622</v>
      </c>
      <c r="H27" s="18">
        <v>114.54942437475188</v>
      </c>
      <c r="I27" s="18">
        <v>118.05036471892157</v>
      </c>
      <c r="J27" s="18">
        <v>124.04477035893477</v>
      </c>
      <c r="K27" s="18">
        <v>112.92511237384446</v>
      </c>
      <c r="L27" s="18">
        <v>115.1085022395844</v>
      </c>
      <c r="M27" s="18">
        <v>109.66904607397794</v>
      </c>
      <c r="N27" s="18">
        <f>AVERAGEA(B27:M27)</f>
        <v>117.58740284574878</v>
      </c>
    </row>
    <row r="28" spans="1:14" ht="18">
      <c r="A28" s="17" t="s">
        <v>278</v>
      </c>
      <c r="B28" s="18">
        <v>122.45964642582629</v>
      </c>
      <c r="C28" s="18">
        <v>135.96251688752193</v>
      </c>
      <c r="D28" s="18">
        <v>136.0265916645359</v>
      </c>
      <c r="E28" s="18">
        <v>125.6723098581381</v>
      </c>
      <c r="F28" s="18">
        <v>121.43210262014415</v>
      </c>
      <c r="G28" s="18">
        <v>127.23077967021781</v>
      </c>
      <c r="H28" s="18">
        <v>129.74400218516215</v>
      </c>
      <c r="I28" s="18">
        <v>122.88776796973518</v>
      </c>
      <c r="J28" s="18">
        <v>126.62010719506253</v>
      </c>
      <c r="K28" s="18">
        <v>121.0471050767991</v>
      </c>
      <c r="L28" s="18">
        <v>107.3697930809754</v>
      </c>
      <c r="M28" s="18">
        <v>117.52557964892519</v>
      </c>
      <c r="N28" s="18">
        <f>AVERAGEA(B28:M28)</f>
        <v>124.49819185692031</v>
      </c>
    </row>
    <row r="29" spans="1:14" ht="18">
      <c r="A29" s="17" t="s">
        <v>279</v>
      </c>
      <c r="B29" s="18">
        <v>125.07106310403638</v>
      </c>
      <c r="C29" s="18">
        <v>120.37637897469176</v>
      </c>
      <c r="D29" s="18">
        <v>121.45830199087308</v>
      </c>
      <c r="E29" s="18">
        <v>125.7508487855837</v>
      </c>
      <c r="F29" s="18">
        <v>116.8470068004422</v>
      </c>
      <c r="G29" s="18">
        <v>116.67514741536712</v>
      </c>
      <c r="H29" s="18">
        <v>118.5082140964494</v>
      </c>
      <c r="I29" s="18">
        <v>111.4611580794385</v>
      </c>
      <c r="J29" s="18">
        <v>118.0447090980086</v>
      </c>
      <c r="K29" s="18">
        <v>111.12827841940593</v>
      </c>
      <c r="L29" s="18">
        <v>109.4796250239143</v>
      </c>
      <c r="M29" s="51" t="s">
        <v>389</v>
      </c>
      <c r="N29" s="79" t="s">
        <v>625</v>
      </c>
    </row>
    <row r="30" spans="1:14" ht="18">
      <c r="A30" s="19">
        <v>1999</v>
      </c>
      <c r="B30" s="18">
        <v>117.55771289485071</v>
      </c>
      <c r="C30" s="18">
        <v>99.13007281246044</v>
      </c>
      <c r="D30" s="18">
        <v>107.87989414302307</v>
      </c>
      <c r="E30" s="18">
        <v>109.42001686525067</v>
      </c>
      <c r="F30" s="18">
        <v>107.45858603747713</v>
      </c>
      <c r="G30" s="18">
        <v>106.43702227666363</v>
      </c>
      <c r="H30" s="18">
        <v>101.44174525195203</v>
      </c>
      <c r="I30" s="18">
        <v>99.5411726976505</v>
      </c>
      <c r="J30" s="18">
        <v>103.35975257731958</v>
      </c>
      <c r="K30" s="18">
        <v>104.32441791645697</v>
      </c>
      <c r="L30" s="18">
        <v>93.90845449707291</v>
      </c>
      <c r="M30" s="18">
        <v>100.56491205612983</v>
      </c>
      <c r="N30" s="18">
        <f>AVERAGEA(B30:M30)</f>
        <v>104.25198000219228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355</v>
      </c>
      <c r="B32" s="17"/>
      <c r="C32" s="17"/>
      <c r="D32" s="17"/>
      <c r="E32" s="17"/>
      <c r="F32" s="17" t="s">
        <v>358</v>
      </c>
      <c r="G32" s="17"/>
      <c r="H32" s="17"/>
      <c r="I32" s="17"/>
      <c r="J32" s="17" t="s">
        <v>357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86.67434439405936</v>
      </c>
      <c r="C34" s="18">
        <v>154.4707588206863</v>
      </c>
      <c r="D34" s="18">
        <v>180.41342611543183</v>
      </c>
      <c r="E34" s="18">
        <v>165.61998931052912</v>
      </c>
      <c r="F34" s="18">
        <v>156.7411475099413</v>
      </c>
      <c r="G34" s="18">
        <v>187.18148570058156</v>
      </c>
      <c r="H34" s="18">
        <v>190.88868764027248</v>
      </c>
      <c r="I34" s="18">
        <v>237.7954043666694</v>
      </c>
      <c r="J34" s="18">
        <v>200.64879812805785</v>
      </c>
      <c r="K34" s="18">
        <v>167.56617836031867</v>
      </c>
      <c r="L34" s="18">
        <v>236.26997954700403</v>
      </c>
      <c r="M34" s="18">
        <v>131.2823525092698</v>
      </c>
      <c r="N34" s="18">
        <f>AVERAGEA(B34:M34)</f>
        <v>174.62937936690184</v>
      </c>
    </row>
    <row r="35" spans="1:14" ht="18">
      <c r="A35" s="17" t="s">
        <v>278</v>
      </c>
      <c r="B35" s="18">
        <v>162.82825445864344</v>
      </c>
      <c r="C35" s="18">
        <v>149.46459412780655</v>
      </c>
      <c r="D35" s="18">
        <v>186.98581838125833</v>
      </c>
      <c r="E35" s="18">
        <v>158.44257048231333</v>
      </c>
      <c r="F35" s="18">
        <v>162.18287309450176</v>
      </c>
      <c r="G35" s="18">
        <v>160.85790884718497</v>
      </c>
      <c r="H35" s="18">
        <v>159.52225130890054</v>
      </c>
      <c r="I35" s="18">
        <v>273.365913255956</v>
      </c>
      <c r="J35" s="18">
        <v>175.31660321653328</v>
      </c>
      <c r="K35" s="18">
        <v>189.96996522288967</v>
      </c>
      <c r="L35" s="18">
        <v>227.6219403251742</v>
      </c>
      <c r="M35" s="18">
        <v>153.77484807910187</v>
      </c>
      <c r="N35" s="18">
        <f>AVERAGEA(B35:M35)</f>
        <v>180.02779506668864</v>
      </c>
    </row>
    <row r="36" spans="1:14" ht="18">
      <c r="A36" s="17" t="s">
        <v>279</v>
      </c>
      <c r="B36" s="18">
        <v>183.41626411942033</v>
      </c>
      <c r="C36" s="18">
        <v>245.1373693168004</v>
      </c>
      <c r="D36" s="18">
        <v>181.27391402205717</v>
      </c>
      <c r="E36" s="18">
        <v>25.692789577198038</v>
      </c>
      <c r="F36" s="18">
        <v>186.1092380310182</v>
      </c>
      <c r="G36" s="18">
        <v>204.03794978595394</v>
      </c>
      <c r="H36" s="18">
        <v>216.65181224004755</v>
      </c>
      <c r="I36" s="18">
        <v>172.44407469033092</v>
      </c>
      <c r="J36" s="18">
        <v>257.6452076349456</v>
      </c>
      <c r="K36" s="18">
        <v>174.2458128323642</v>
      </c>
      <c r="L36" s="18">
        <v>279.89412987995087</v>
      </c>
      <c r="M36" s="51" t="s">
        <v>389</v>
      </c>
      <c r="N36" s="79" t="s">
        <v>624</v>
      </c>
    </row>
    <row r="37" spans="1:14" ht="18">
      <c r="A37" s="19">
        <v>1999</v>
      </c>
      <c r="B37" s="18">
        <v>157.75444746987117</v>
      </c>
      <c r="C37" s="18">
        <v>150.90045830770092</v>
      </c>
      <c r="D37" s="18">
        <v>223.7566666666667</v>
      </c>
      <c r="E37" s="18">
        <v>162.74729577602665</v>
      </c>
      <c r="F37" s="18">
        <v>231.7663752632909</v>
      </c>
      <c r="G37" s="18">
        <v>166.89726280252546</v>
      </c>
      <c r="H37" s="18">
        <v>159.69196023532749</v>
      </c>
      <c r="I37" s="18">
        <v>225.48063067074867</v>
      </c>
      <c r="J37" s="18">
        <v>227.7634429656096</v>
      </c>
      <c r="K37" s="18">
        <v>186.44160220023684</v>
      </c>
      <c r="L37" s="18">
        <v>240.62838460503298</v>
      </c>
      <c r="M37" s="18">
        <v>195.85978148768854</v>
      </c>
      <c r="N37" s="18">
        <f>AVERAGEA(B37:M37)</f>
        <v>194.14069237089382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 t="s">
        <v>317</v>
      </c>
      <c r="B39" s="17"/>
      <c r="C39" s="17"/>
      <c r="D39" s="17"/>
      <c r="E39" s="17"/>
      <c r="F39" s="17" t="s">
        <v>530</v>
      </c>
      <c r="G39" s="17"/>
      <c r="H39" s="17"/>
      <c r="I39" s="17"/>
      <c r="J39" s="17" t="s">
        <v>318</v>
      </c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61400</v>
      </c>
      <c r="C41" s="18">
        <v>61500</v>
      </c>
      <c r="D41" s="18">
        <v>61100</v>
      </c>
      <c r="E41" s="18">
        <v>61200</v>
      </c>
      <c r="F41" s="18">
        <v>60600</v>
      </c>
      <c r="G41" s="18">
        <v>60800</v>
      </c>
      <c r="H41" s="18">
        <v>60800</v>
      </c>
      <c r="I41" s="18">
        <v>61200</v>
      </c>
      <c r="J41" s="18">
        <v>62700</v>
      </c>
      <c r="K41" s="18">
        <v>65500</v>
      </c>
      <c r="L41" s="18">
        <v>67400</v>
      </c>
      <c r="M41" s="18">
        <v>69200</v>
      </c>
      <c r="N41" s="18">
        <f>AVERAGEA(B41:M41)</f>
        <v>62783.333333333336</v>
      </c>
    </row>
    <row r="42" spans="1:16" ht="18">
      <c r="A42" s="17" t="s">
        <v>278</v>
      </c>
      <c r="B42" s="20" t="s">
        <v>389</v>
      </c>
      <c r="C42" s="20" t="s">
        <v>389</v>
      </c>
      <c r="D42" s="20" t="s">
        <v>389</v>
      </c>
      <c r="E42" s="18">
        <v>61600</v>
      </c>
      <c r="F42" s="18">
        <v>60000</v>
      </c>
      <c r="G42" s="18">
        <v>58900</v>
      </c>
      <c r="H42" s="20">
        <v>57000</v>
      </c>
      <c r="I42" s="18">
        <v>55400</v>
      </c>
      <c r="J42" s="20">
        <v>54600</v>
      </c>
      <c r="K42" s="18">
        <v>53100</v>
      </c>
      <c r="L42" s="18">
        <v>52300</v>
      </c>
      <c r="M42" s="18">
        <v>51200</v>
      </c>
      <c r="N42" s="79" t="s">
        <v>608</v>
      </c>
      <c r="O42" s="20"/>
      <c r="P42" s="20"/>
    </row>
    <row r="43" spans="1:14" ht="18">
      <c r="A43" s="17" t="s">
        <v>279</v>
      </c>
      <c r="B43" s="18">
        <v>50600</v>
      </c>
      <c r="C43" s="18">
        <v>49700</v>
      </c>
      <c r="D43" s="18">
        <v>48700</v>
      </c>
      <c r="E43" s="18">
        <v>47400</v>
      </c>
      <c r="F43" s="18">
        <v>46700</v>
      </c>
      <c r="G43" s="20">
        <v>46100</v>
      </c>
      <c r="H43" s="20">
        <v>46200</v>
      </c>
      <c r="I43" s="20">
        <v>46700</v>
      </c>
      <c r="J43" s="20">
        <v>46700</v>
      </c>
      <c r="K43" s="18">
        <v>46600</v>
      </c>
      <c r="L43" s="18">
        <v>46900</v>
      </c>
      <c r="M43" s="18">
        <v>47200</v>
      </c>
      <c r="N43" s="20">
        <f>AVERAGEA(B43:M43)</f>
        <v>47458.333333333336</v>
      </c>
    </row>
    <row r="44" spans="1:14" ht="18">
      <c r="A44" s="19">
        <v>1999</v>
      </c>
      <c r="B44" s="18">
        <v>47800</v>
      </c>
      <c r="C44" s="18">
        <v>48000</v>
      </c>
      <c r="D44" s="18">
        <v>48100</v>
      </c>
      <c r="E44" s="18">
        <v>48000</v>
      </c>
      <c r="F44" s="18">
        <v>48200</v>
      </c>
      <c r="G44" s="20">
        <v>48400</v>
      </c>
      <c r="H44" s="20">
        <v>48400</v>
      </c>
      <c r="I44" s="20">
        <v>48300</v>
      </c>
      <c r="J44" s="20">
        <v>48600</v>
      </c>
      <c r="K44" s="18">
        <v>48500</v>
      </c>
      <c r="L44" s="18">
        <v>48700</v>
      </c>
      <c r="M44" s="18">
        <v>48800</v>
      </c>
      <c r="N44" s="20">
        <f>AVERAGEA(B44:M44)</f>
        <v>48316.666666666664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 t="s">
        <v>317</v>
      </c>
      <c r="B46" s="17"/>
      <c r="C46" s="17"/>
      <c r="D46" s="17"/>
      <c r="E46" s="17"/>
      <c r="F46" s="17" t="s">
        <v>359</v>
      </c>
      <c r="G46" s="17"/>
      <c r="H46" s="17"/>
      <c r="I46" s="17"/>
      <c r="J46" s="17" t="s">
        <v>318</v>
      </c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 t="s">
        <v>277</v>
      </c>
      <c r="B48" s="18">
        <v>54800</v>
      </c>
      <c r="C48" s="18">
        <v>54600</v>
      </c>
      <c r="D48" s="18">
        <v>55300</v>
      </c>
      <c r="E48" s="18">
        <v>55300</v>
      </c>
      <c r="F48" s="18">
        <v>54800</v>
      </c>
      <c r="G48" s="18">
        <v>54600</v>
      </c>
      <c r="H48" s="18">
        <v>55100</v>
      </c>
      <c r="I48" s="18">
        <v>56100</v>
      </c>
      <c r="J48" s="18">
        <v>56900</v>
      </c>
      <c r="K48" s="18">
        <v>58000</v>
      </c>
      <c r="L48" s="18">
        <v>60500</v>
      </c>
      <c r="M48" s="18">
        <v>61500</v>
      </c>
      <c r="N48" s="20">
        <f>AVERAGEA(B48:M48)</f>
        <v>56458.333333333336</v>
      </c>
    </row>
    <row r="49" spans="1:14" ht="18">
      <c r="A49" s="17" t="s">
        <v>278</v>
      </c>
      <c r="B49" s="20" t="s">
        <v>389</v>
      </c>
      <c r="C49" s="20" t="s">
        <v>389</v>
      </c>
      <c r="D49" s="20" t="s">
        <v>389</v>
      </c>
      <c r="E49" s="18">
        <v>59800</v>
      </c>
      <c r="F49" s="18">
        <v>59400</v>
      </c>
      <c r="G49" s="18">
        <v>58100</v>
      </c>
      <c r="H49" s="18">
        <v>57200</v>
      </c>
      <c r="I49" s="18">
        <v>56500</v>
      </c>
      <c r="J49" s="18">
        <v>55900</v>
      </c>
      <c r="K49" s="18">
        <v>55000</v>
      </c>
      <c r="L49" s="18">
        <v>54200</v>
      </c>
      <c r="M49" s="18">
        <v>53800</v>
      </c>
      <c r="N49" s="79" t="s">
        <v>607</v>
      </c>
    </row>
    <row r="50" spans="1:14" ht="18">
      <c r="A50" s="17" t="s">
        <v>279</v>
      </c>
      <c r="B50" s="18">
        <v>50600</v>
      </c>
      <c r="C50" s="18">
        <v>49700</v>
      </c>
      <c r="D50" s="18">
        <v>48700</v>
      </c>
      <c r="E50" s="18">
        <v>47400</v>
      </c>
      <c r="F50" s="18">
        <v>46700</v>
      </c>
      <c r="G50" s="18">
        <v>46100</v>
      </c>
      <c r="H50" s="18">
        <v>46200</v>
      </c>
      <c r="I50" s="18">
        <v>46700</v>
      </c>
      <c r="J50" s="18">
        <v>46700</v>
      </c>
      <c r="K50" s="18">
        <v>46600</v>
      </c>
      <c r="L50" s="18">
        <v>46900</v>
      </c>
      <c r="M50" s="18">
        <v>47200</v>
      </c>
      <c r="N50" s="20">
        <f>AVERAGEA(B50:M50)</f>
        <v>47458.333333333336</v>
      </c>
    </row>
    <row r="51" spans="1:14" ht="18">
      <c r="A51" s="19">
        <v>1999</v>
      </c>
      <c r="B51" s="18">
        <v>51500</v>
      </c>
      <c r="C51" s="18">
        <v>51500</v>
      </c>
      <c r="D51" s="18">
        <v>51100</v>
      </c>
      <c r="E51" s="18">
        <v>50500</v>
      </c>
      <c r="F51" s="18">
        <v>49900</v>
      </c>
      <c r="G51" s="18">
        <v>50000</v>
      </c>
      <c r="H51" s="18">
        <v>50100</v>
      </c>
      <c r="I51" s="18">
        <v>50300</v>
      </c>
      <c r="J51" s="18">
        <v>50500</v>
      </c>
      <c r="K51" s="18">
        <v>50600</v>
      </c>
      <c r="L51" s="18">
        <v>50500</v>
      </c>
      <c r="M51" s="18">
        <v>50200</v>
      </c>
      <c r="N51" s="20">
        <f>AVERAGEA(B51:M51)</f>
        <v>50558.333333333336</v>
      </c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 t="s">
        <v>317</v>
      </c>
      <c r="B53" s="17"/>
      <c r="C53" s="17"/>
      <c r="D53" s="17"/>
      <c r="E53" s="17"/>
      <c r="F53" s="17" t="s">
        <v>548</v>
      </c>
      <c r="G53" s="17"/>
      <c r="H53" s="17"/>
      <c r="I53" s="17"/>
      <c r="J53" s="17" t="s">
        <v>318</v>
      </c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 t="s">
        <v>277</v>
      </c>
      <c r="B55" s="18"/>
      <c r="C55" s="18">
        <v>50500</v>
      </c>
      <c r="D55" s="18">
        <v>48900</v>
      </c>
      <c r="E55" s="18">
        <v>49200</v>
      </c>
      <c r="F55" s="18">
        <v>49900</v>
      </c>
      <c r="G55" s="18">
        <v>49700</v>
      </c>
      <c r="H55" s="18">
        <v>49400</v>
      </c>
      <c r="I55" s="18">
        <v>49700</v>
      </c>
      <c r="J55" s="18">
        <v>51200</v>
      </c>
      <c r="K55" s="18">
        <v>52400</v>
      </c>
      <c r="L55" s="18">
        <v>54600</v>
      </c>
      <c r="M55" s="18">
        <v>56100</v>
      </c>
      <c r="N55" s="20">
        <f>AVERAGEA(B55:M55)</f>
        <v>51054.545454545456</v>
      </c>
      <c r="Q55" s="30"/>
      <c r="R55" s="30"/>
    </row>
    <row r="56" spans="1:18" ht="18">
      <c r="A56" s="17" t="s">
        <v>278</v>
      </c>
      <c r="B56" s="18">
        <v>55000</v>
      </c>
      <c r="C56" s="18">
        <v>55000</v>
      </c>
      <c r="D56" s="18">
        <v>54000</v>
      </c>
      <c r="E56" s="18">
        <v>53000</v>
      </c>
      <c r="F56" s="18">
        <v>52000</v>
      </c>
      <c r="G56" s="18">
        <v>48000</v>
      </c>
      <c r="H56" s="18">
        <v>48000</v>
      </c>
      <c r="I56" s="18">
        <v>47000</v>
      </c>
      <c r="J56" s="18">
        <v>45000</v>
      </c>
      <c r="K56" s="18">
        <v>44000</v>
      </c>
      <c r="L56" s="18">
        <v>43000</v>
      </c>
      <c r="M56" s="18">
        <v>42000</v>
      </c>
      <c r="N56" s="20">
        <f>AVERAGEA(B56:M56)</f>
        <v>48833.333333333336</v>
      </c>
      <c r="Q56" s="30"/>
      <c r="R56" s="30"/>
    </row>
    <row r="57" spans="1:18" ht="18">
      <c r="A57" s="17" t="s">
        <v>279</v>
      </c>
      <c r="B57" s="18">
        <v>41000</v>
      </c>
      <c r="C57" s="18">
        <v>41000</v>
      </c>
      <c r="D57" s="18">
        <v>41000</v>
      </c>
      <c r="E57" s="18">
        <v>39000</v>
      </c>
      <c r="F57" s="18">
        <v>38000</v>
      </c>
      <c r="G57" s="18">
        <v>38000</v>
      </c>
      <c r="H57" s="18">
        <v>40000</v>
      </c>
      <c r="I57" s="18">
        <v>43000</v>
      </c>
      <c r="J57" s="18">
        <v>43000</v>
      </c>
      <c r="K57" s="18">
        <v>45000</v>
      </c>
      <c r="L57" s="18">
        <v>45000</v>
      </c>
      <c r="M57" s="18">
        <v>45000</v>
      </c>
      <c r="N57" s="20">
        <f>AVERAGEA(B57:M57)</f>
        <v>41583.333333333336</v>
      </c>
      <c r="Q57" s="30"/>
      <c r="R57" s="30"/>
    </row>
    <row r="58" spans="1:18" ht="18">
      <c r="A58" s="19">
        <v>1999</v>
      </c>
      <c r="B58" s="18">
        <v>45000</v>
      </c>
      <c r="C58" s="18">
        <v>45000</v>
      </c>
      <c r="D58" s="18">
        <v>45000</v>
      </c>
      <c r="E58" s="18">
        <v>43000</v>
      </c>
      <c r="F58" s="18">
        <v>42000</v>
      </c>
      <c r="G58" s="18">
        <v>42000</v>
      </c>
      <c r="H58" s="18">
        <v>42000</v>
      </c>
      <c r="I58" s="18">
        <v>41000</v>
      </c>
      <c r="J58" s="18">
        <v>41000</v>
      </c>
      <c r="K58" s="18">
        <v>41000</v>
      </c>
      <c r="L58" s="18">
        <v>40000</v>
      </c>
      <c r="M58" s="18">
        <v>40000</v>
      </c>
      <c r="N58" s="20">
        <f>AVERAGEA(B58:M58)</f>
        <v>42250</v>
      </c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83" ht="12" hidden="1"/>
    <row r="88" spans="1:242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14"/>
      <c r="N88" s="1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R88"/>
  <sheetViews>
    <sheetView showGridLines="0" zoomScale="66" zoomScaleNormal="66" workbookViewId="0" topLeftCell="A1">
      <selection activeCell="F61" sqref="F61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339</v>
      </c>
      <c r="B3" s="13"/>
      <c r="C3" s="13"/>
      <c r="D3" s="13"/>
      <c r="E3" s="13"/>
      <c r="F3" s="13"/>
      <c r="G3" s="13"/>
      <c r="H3" s="12" t="s">
        <v>340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341</v>
      </c>
      <c r="B5" s="13"/>
      <c r="C5" s="13"/>
      <c r="D5" s="13"/>
      <c r="E5" s="13"/>
      <c r="F5" s="13"/>
      <c r="G5" s="13"/>
      <c r="H5" s="12" t="s">
        <v>342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164</v>
      </c>
      <c r="B7" s="13"/>
      <c r="C7" s="13"/>
      <c r="D7" s="13"/>
      <c r="E7" s="13"/>
      <c r="F7" s="13"/>
      <c r="G7" s="13"/>
      <c r="H7" s="12" t="s">
        <v>360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280</v>
      </c>
      <c r="B11" s="17"/>
      <c r="C11" s="17"/>
      <c r="D11" s="17"/>
      <c r="E11" s="17"/>
      <c r="F11" s="17" t="s">
        <v>298</v>
      </c>
      <c r="G11" s="17"/>
      <c r="H11" s="17"/>
      <c r="I11" s="17"/>
      <c r="J11" s="17" t="s">
        <v>282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 t="s">
        <v>307</v>
      </c>
      <c r="C13" s="18" t="s">
        <v>307</v>
      </c>
      <c r="D13" s="18" t="s">
        <v>307</v>
      </c>
      <c r="E13" s="18" t="s">
        <v>307</v>
      </c>
      <c r="F13" s="18" t="s">
        <v>307</v>
      </c>
      <c r="G13" s="18" t="s">
        <v>307</v>
      </c>
      <c r="H13" s="18" t="s">
        <v>307</v>
      </c>
      <c r="I13" s="18" t="s">
        <v>307</v>
      </c>
      <c r="J13" s="18" t="s">
        <v>307</v>
      </c>
      <c r="K13" s="18" t="s">
        <v>307</v>
      </c>
      <c r="L13" s="18" t="s">
        <v>307</v>
      </c>
      <c r="M13" s="18" t="s">
        <v>307</v>
      </c>
      <c r="N13" s="18" t="s">
        <v>307</v>
      </c>
    </row>
    <row r="14" spans="1:14" ht="18">
      <c r="A14" s="17" t="s">
        <v>278</v>
      </c>
      <c r="B14" s="20" t="s">
        <v>307</v>
      </c>
      <c r="C14" s="20" t="s">
        <v>307</v>
      </c>
      <c r="D14" s="20" t="s">
        <v>307</v>
      </c>
      <c r="E14" s="20" t="s">
        <v>307</v>
      </c>
      <c r="F14" s="20" t="s">
        <v>307</v>
      </c>
      <c r="G14" s="20" t="s">
        <v>307</v>
      </c>
      <c r="H14" s="20" t="s">
        <v>307</v>
      </c>
      <c r="I14" s="20" t="s">
        <v>307</v>
      </c>
      <c r="J14" s="20" t="s">
        <v>307</v>
      </c>
      <c r="K14" s="20" t="s">
        <v>307</v>
      </c>
      <c r="L14" s="20" t="s">
        <v>307</v>
      </c>
      <c r="M14" s="20" t="s">
        <v>307</v>
      </c>
      <c r="N14" s="20" t="s">
        <v>307</v>
      </c>
    </row>
    <row r="15" spans="1:14" ht="18">
      <c r="A15" s="17" t="s">
        <v>279</v>
      </c>
      <c r="B15" s="18">
        <v>8205</v>
      </c>
      <c r="C15" s="18">
        <v>8010</v>
      </c>
      <c r="D15" s="18">
        <v>8330</v>
      </c>
      <c r="E15" s="18">
        <v>8280</v>
      </c>
      <c r="F15" s="18">
        <v>8045</v>
      </c>
      <c r="G15" s="18">
        <v>8050</v>
      </c>
      <c r="H15" s="18">
        <v>8255</v>
      </c>
      <c r="I15" s="18">
        <v>8110</v>
      </c>
      <c r="J15" s="18">
        <v>8030</v>
      </c>
      <c r="K15" s="18">
        <v>8155</v>
      </c>
      <c r="L15" s="18">
        <v>8195</v>
      </c>
      <c r="M15" s="18">
        <v>8090</v>
      </c>
      <c r="N15" s="18">
        <f>AVERAGEA(B15:M15)</f>
        <v>8146.25</v>
      </c>
    </row>
    <row r="16" spans="1:14" ht="18">
      <c r="A16" s="19">
        <v>1999</v>
      </c>
      <c r="B16" s="18">
        <v>7820</v>
      </c>
      <c r="C16" s="18">
        <v>7950</v>
      </c>
      <c r="D16" s="18">
        <v>8226</v>
      </c>
      <c r="E16" s="20" t="s">
        <v>307</v>
      </c>
      <c r="F16" s="18">
        <v>8192</v>
      </c>
      <c r="G16" s="18">
        <v>7853</v>
      </c>
      <c r="H16" s="18">
        <v>8250</v>
      </c>
      <c r="I16" s="20" t="s">
        <v>307</v>
      </c>
      <c r="J16" s="20" t="s">
        <v>307</v>
      </c>
      <c r="K16" s="18">
        <v>7682</v>
      </c>
      <c r="L16" s="18">
        <v>7725</v>
      </c>
      <c r="M16" s="18">
        <v>7880</v>
      </c>
      <c r="N16" s="79" t="s">
        <v>649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349</v>
      </c>
      <c r="B18" s="17"/>
      <c r="C18" s="17"/>
      <c r="D18" s="17"/>
      <c r="E18" s="17"/>
      <c r="F18" s="17" t="s">
        <v>298</v>
      </c>
      <c r="G18" s="17"/>
      <c r="H18" s="17"/>
      <c r="I18" s="17"/>
      <c r="J18" s="17" t="s">
        <v>315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2200</v>
      </c>
      <c r="C20" s="18">
        <v>2200</v>
      </c>
      <c r="D20" s="18">
        <v>2200</v>
      </c>
      <c r="E20" s="18">
        <v>2200</v>
      </c>
      <c r="F20" s="18">
        <v>2200</v>
      </c>
      <c r="G20" s="18">
        <v>2200</v>
      </c>
      <c r="H20" s="18">
        <v>2255</v>
      </c>
      <c r="I20" s="18">
        <v>2255</v>
      </c>
      <c r="J20" s="18">
        <v>2255</v>
      </c>
      <c r="K20" s="18">
        <v>2185</v>
      </c>
      <c r="L20" s="18">
        <v>2185</v>
      </c>
      <c r="M20" s="18">
        <v>2185</v>
      </c>
      <c r="N20" s="18">
        <f>AVERAGEA(B20:M20)</f>
        <v>2210</v>
      </c>
    </row>
    <row r="21" spans="1:14" ht="18">
      <c r="A21" s="17" t="s">
        <v>278</v>
      </c>
      <c r="B21" s="18">
        <v>2280</v>
      </c>
      <c r="C21" s="18">
        <v>2280</v>
      </c>
      <c r="D21" s="18">
        <v>2280</v>
      </c>
      <c r="E21" s="18">
        <v>2315</v>
      </c>
      <c r="F21" s="18">
        <v>2315</v>
      </c>
      <c r="G21" s="18">
        <v>2315</v>
      </c>
      <c r="H21" s="18">
        <v>2330</v>
      </c>
      <c r="I21" s="18">
        <v>2330</v>
      </c>
      <c r="J21" s="18">
        <v>2330</v>
      </c>
      <c r="K21" s="18">
        <v>2360</v>
      </c>
      <c r="L21" s="18">
        <v>2360</v>
      </c>
      <c r="M21" s="18">
        <v>2360</v>
      </c>
      <c r="N21" s="18">
        <f>AVERAGEA(B21:M21)</f>
        <v>2321.25</v>
      </c>
    </row>
    <row r="22" spans="1:14" ht="18">
      <c r="A22" s="17" t="s">
        <v>279</v>
      </c>
      <c r="B22" s="18">
        <v>2375</v>
      </c>
      <c r="C22" s="18">
        <v>2375</v>
      </c>
      <c r="D22" s="18">
        <v>2375</v>
      </c>
      <c r="E22" s="18">
        <v>2345</v>
      </c>
      <c r="F22" s="18">
        <v>2345</v>
      </c>
      <c r="G22" s="18">
        <v>2345</v>
      </c>
      <c r="H22" s="18">
        <v>2405</v>
      </c>
      <c r="I22" s="18">
        <v>2405</v>
      </c>
      <c r="J22" s="18">
        <v>2405</v>
      </c>
      <c r="K22" s="18">
        <v>2425</v>
      </c>
      <c r="L22" s="18">
        <v>2425</v>
      </c>
      <c r="M22" s="18">
        <v>2425</v>
      </c>
      <c r="N22" s="18">
        <f>AVERAGEA(B22:M22)</f>
        <v>2387.5</v>
      </c>
    </row>
    <row r="23" spans="1:14" ht="18">
      <c r="A23" s="19">
        <v>1999</v>
      </c>
      <c r="B23" s="18">
        <v>2410</v>
      </c>
      <c r="C23" s="18">
        <v>2410</v>
      </c>
      <c r="D23" s="18">
        <v>2410</v>
      </c>
      <c r="E23" s="18">
        <v>2465</v>
      </c>
      <c r="F23" s="18">
        <v>2465</v>
      </c>
      <c r="G23" s="18">
        <v>2465</v>
      </c>
      <c r="H23" s="18">
        <v>2515</v>
      </c>
      <c r="I23" s="18">
        <v>2515</v>
      </c>
      <c r="J23" s="18">
        <v>2515</v>
      </c>
      <c r="K23" s="18">
        <v>2445</v>
      </c>
      <c r="L23" s="18">
        <v>2445</v>
      </c>
      <c r="M23" s="18">
        <v>2445</v>
      </c>
      <c r="N23" s="18">
        <f>AVERAGEA(B23:M23)</f>
        <v>2458.75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349</v>
      </c>
      <c r="B25" s="17"/>
      <c r="C25" s="17"/>
      <c r="D25" s="17"/>
      <c r="E25" s="17"/>
      <c r="F25" s="17" t="s">
        <v>325</v>
      </c>
      <c r="G25" s="17"/>
      <c r="H25" s="17"/>
      <c r="I25" s="17"/>
      <c r="J25" s="17" t="s">
        <v>315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5140</v>
      </c>
      <c r="C27" s="18">
        <v>5140</v>
      </c>
      <c r="D27" s="18">
        <v>5140</v>
      </c>
      <c r="E27" s="18">
        <v>4845</v>
      </c>
      <c r="F27" s="18">
        <v>4845</v>
      </c>
      <c r="G27" s="18">
        <v>4845</v>
      </c>
      <c r="H27" s="18">
        <v>4745</v>
      </c>
      <c r="I27" s="18">
        <v>4745</v>
      </c>
      <c r="J27" s="18">
        <v>4745</v>
      </c>
      <c r="K27" s="18">
        <v>4660</v>
      </c>
      <c r="L27" s="18">
        <v>4660</v>
      </c>
      <c r="M27" s="18">
        <v>4660</v>
      </c>
      <c r="N27" s="18">
        <f>AVERAGEA(B27:M27)</f>
        <v>4847.5</v>
      </c>
    </row>
    <row r="28" spans="1:14" ht="18">
      <c r="A28" s="17" t="s">
        <v>278</v>
      </c>
      <c r="B28" s="18">
        <v>4530</v>
      </c>
      <c r="C28" s="18">
        <v>4530</v>
      </c>
      <c r="D28" s="18">
        <v>4530</v>
      </c>
      <c r="E28" s="18">
        <v>4460</v>
      </c>
      <c r="F28" s="18">
        <v>4460</v>
      </c>
      <c r="G28" s="18">
        <v>4460</v>
      </c>
      <c r="H28" s="18">
        <v>4450</v>
      </c>
      <c r="I28" s="18">
        <v>4450</v>
      </c>
      <c r="J28" s="18">
        <v>4450</v>
      </c>
      <c r="K28" s="18">
        <v>4385</v>
      </c>
      <c r="L28" s="18">
        <v>4385</v>
      </c>
      <c r="M28" s="18">
        <v>4385</v>
      </c>
      <c r="N28" s="18">
        <f>AVERAGEA(B28:M28)</f>
        <v>4456.25</v>
      </c>
    </row>
    <row r="29" spans="1:14" ht="18">
      <c r="A29" s="17" t="s">
        <v>279</v>
      </c>
      <c r="B29" s="18">
        <v>4400</v>
      </c>
      <c r="C29" s="18">
        <v>4400</v>
      </c>
      <c r="D29" s="18">
        <v>4400</v>
      </c>
      <c r="E29" s="18">
        <v>4445</v>
      </c>
      <c r="F29" s="18">
        <v>4445</v>
      </c>
      <c r="G29" s="18">
        <v>4445</v>
      </c>
      <c r="H29" s="18">
        <v>4505</v>
      </c>
      <c r="I29" s="18">
        <v>4505</v>
      </c>
      <c r="J29" s="18">
        <v>4505</v>
      </c>
      <c r="K29" s="18">
        <v>4505</v>
      </c>
      <c r="L29" s="18">
        <v>4505</v>
      </c>
      <c r="M29" s="18">
        <v>4505</v>
      </c>
      <c r="N29" s="18">
        <f>AVERAGEA(B29:M29)</f>
        <v>4463.75</v>
      </c>
    </row>
    <row r="30" spans="1:14" ht="18">
      <c r="A30" s="19">
        <v>1999</v>
      </c>
      <c r="B30" s="18">
        <v>4495</v>
      </c>
      <c r="C30" s="18">
        <v>4495</v>
      </c>
      <c r="D30" s="18">
        <v>4495</v>
      </c>
      <c r="E30" s="18">
        <v>4630</v>
      </c>
      <c r="F30" s="18">
        <v>4630</v>
      </c>
      <c r="G30" s="18">
        <v>4630</v>
      </c>
      <c r="H30" s="18">
        <v>4610</v>
      </c>
      <c r="I30" s="18">
        <v>4610</v>
      </c>
      <c r="J30" s="18">
        <v>4610</v>
      </c>
      <c r="K30" s="18">
        <v>4575</v>
      </c>
      <c r="L30" s="18">
        <v>4575</v>
      </c>
      <c r="M30" s="18">
        <v>4575</v>
      </c>
      <c r="N30" s="18">
        <f>AVERAGEA(B30:M30)</f>
        <v>4577.5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361</v>
      </c>
      <c r="B32" s="17"/>
      <c r="C32" s="17"/>
      <c r="D32" s="17"/>
      <c r="E32" s="17"/>
      <c r="F32" s="17" t="s">
        <v>362</v>
      </c>
      <c r="G32" s="17"/>
      <c r="H32" s="17"/>
      <c r="I32" s="17"/>
      <c r="J32" s="17" t="s">
        <v>363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1189</v>
      </c>
      <c r="C34" s="18">
        <v>1150</v>
      </c>
      <c r="D34" s="18">
        <v>1150</v>
      </c>
      <c r="E34" s="18">
        <v>1150</v>
      </c>
      <c r="F34" s="18">
        <v>1150</v>
      </c>
      <c r="G34" s="18">
        <v>1150</v>
      </c>
      <c r="H34" s="18">
        <v>1150</v>
      </c>
      <c r="I34" s="18">
        <v>1150</v>
      </c>
      <c r="J34" s="18">
        <v>1150</v>
      </c>
      <c r="K34" s="18">
        <v>1150</v>
      </c>
      <c r="L34" s="18">
        <v>1150</v>
      </c>
      <c r="M34" s="18">
        <v>1150</v>
      </c>
      <c r="N34" s="18">
        <f>AVERAGEA(B34:M34)</f>
        <v>1153.25</v>
      </c>
    </row>
    <row r="35" spans="1:14" ht="18">
      <c r="A35" s="17" t="s">
        <v>278</v>
      </c>
      <c r="B35" s="18">
        <v>1150</v>
      </c>
      <c r="C35" s="18">
        <v>1150</v>
      </c>
      <c r="D35" s="18">
        <v>1150</v>
      </c>
      <c r="E35" s="18">
        <v>1150</v>
      </c>
      <c r="F35" s="18">
        <v>1150</v>
      </c>
      <c r="G35" s="18">
        <v>1150</v>
      </c>
      <c r="H35" s="18">
        <v>1150</v>
      </c>
      <c r="I35" s="18">
        <v>1150</v>
      </c>
      <c r="J35" s="18">
        <v>1150</v>
      </c>
      <c r="K35" s="18">
        <v>1150</v>
      </c>
      <c r="L35" s="18">
        <v>1150</v>
      </c>
      <c r="M35" s="18">
        <v>1150</v>
      </c>
      <c r="N35" s="18">
        <f>AVERAGEA(B35:M35)</f>
        <v>1150</v>
      </c>
    </row>
    <row r="36" spans="1:14" ht="18">
      <c r="A36" s="17" t="s">
        <v>279</v>
      </c>
      <c r="B36" s="18">
        <v>1150</v>
      </c>
      <c r="C36" s="18">
        <v>1150</v>
      </c>
      <c r="D36" s="18">
        <v>1150</v>
      </c>
      <c r="E36" s="18">
        <v>1163</v>
      </c>
      <c r="F36" s="18">
        <v>1200</v>
      </c>
      <c r="G36" s="18">
        <v>1200</v>
      </c>
      <c r="H36" s="18">
        <v>1200</v>
      </c>
      <c r="I36" s="18">
        <v>1200</v>
      </c>
      <c r="J36" s="18">
        <v>1200</v>
      </c>
      <c r="K36" s="18">
        <v>1202</v>
      </c>
      <c r="L36" s="18">
        <v>1225</v>
      </c>
      <c r="M36" s="18">
        <v>1225</v>
      </c>
      <c r="N36" s="18">
        <f>AVERAGEA(B36:M36)</f>
        <v>1188.75</v>
      </c>
    </row>
    <row r="37" spans="1:14" ht="18">
      <c r="A37" s="19">
        <v>1999</v>
      </c>
      <c r="B37" s="18">
        <v>1225.0005781999998</v>
      </c>
      <c r="C37" s="18">
        <v>1225.0005781999998</v>
      </c>
      <c r="D37" s="18">
        <v>1225.0005781999998</v>
      </c>
      <c r="E37" s="18">
        <v>1228.3309626</v>
      </c>
      <c r="F37" s="18">
        <v>1275.0144323</v>
      </c>
      <c r="G37" s="18">
        <v>1275.0144323</v>
      </c>
      <c r="H37" s="18">
        <v>1275.0144323</v>
      </c>
      <c r="I37" s="18">
        <v>1275.0144323</v>
      </c>
      <c r="J37" s="18">
        <v>1275.0144323</v>
      </c>
      <c r="K37" s="18">
        <v>1281.4622114000001</v>
      </c>
      <c r="L37" s="18">
        <v>1325.0089236999997</v>
      </c>
      <c r="M37" s="18">
        <v>1325.0089236999997</v>
      </c>
      <c r="N37" s="18">
        <f>AVERAGEA(B37:M37)</f>
        <v>1267.4904097916667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 t="s">
        <v>361</v>
      </c>
      <c r="B39" s="17"/>
      <c r="C39" s="17"/>
      <c r="D39" s="17"/>
      <c r="E39" s="17"/>
      <c r="F39" s="17" t="s">
        <v>364</v>
      </c>
      <c r="G39" s="17"/>
      <c r="H39" s="17"/>
      <c r="I39" s="17"/>
      <c r="J39" s="17" t="s">
        <v>363</v>
      </c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1825</v>
      </c>
      <c r="C41" s="18">
        <v>1825</v>
      </c>
      <c r="D41" s="18">
        <v>1825</v>
      </c>
      <c r="E41" s="18">
        <v>1825</v>
      </c>
      <c r="F41" s="18">
        <v>1825</v>
      </c>
      <c r="G41" s="18">
        <v>1825</v>
      </c>
      <c r="H41" s="18">
        <v>1825</v>
      </c>
      <c r="I41" s="18">
        <v>1825</v>
      </c>
      <c r="J41" s="18">
        <v>1821</v>
      </c>
      <c r="K41" s="18">
        <v>1800</v>
      </c>
      <c r="L41" s="18">
        <v>1800</v>
      </c>
      <c r="M41" s="18">
        <v>1800</v>
      </c>
      <c r="N41" s="18">
        <f>AVERAGEA(B41:M41)</f>
        <v>1818.4166666666667</v>
      </c>
    </row>
    <row r="42" spans="1:14" ht="18">
      <c r="A42" s="17" t="s">
        <v>278</v>
      </c>
      <c r="B42" s="18">
        <v>1800</v>
      </c>
      <c r="C42" s="18">
        <v>1800</v>
      </c>
      <c r="D42" s="18">
        <v>1800</v>
      </c>
      <c r="E42" s="18">
        <v>1800</v>
      </c>
      <c r="F42" s="18">
        <v>1800</v>
      </c>
      <c r="G42" s="18">
        <v>1800</v>
      </c>
      <c r="H42" s="20">
        <v>1800</v>
      </c>
      <c r="I42" s="18">
        <v>1800</v>
      </c>
      <c r="J42" s="20">
        <v>1800</v>
      </c>
      <c r="K42" s="18">
        <v>1800</v>
      </c>
      <c r="L42" s="18">
        <v>1800</v>
      </c>
      <c r="M42" s="18">
        <v>1800</v>
      </c>
      <c r="N42" s="20">
        <f>AVERAGEA(B42:M42)</f>
        <v>1800</v>
      </c>
    </row>
    <row r="43" spans="1:14" ht="18">
      <c r="A43" s="17" t="s">
        <v>279</v>
      </c>
      <c r="B43" s="18">
        <v>1800</v>
      </c>
      <c r="C43" s="18">
        <v>1800</v>
      </c>
      <c r="D43" s="18">
        <v>1800</v>
      </c>
      <c r="E43" s="18">
        <v>1800</v>
      </c>
      <c r="F43" s="18">
        <v>1800</v>
      </c>
      <c r="G43" s="20">
        <v>1800</v>
      </c>
      <c r="H43" s="20">
        <v>1800</v>
      </c>
      <c r="I43" s="20">
        <v>1800</v>
      </c>
      <c r="J43" s="20">
        <v>1800</v>
      </c>
      <c r="K43" s="18">
        <v>1800</v>
      </c>
      <c r="L43" s="18">
        <v>1800</v>
      </c>
      <c r="M43" s="18">
        <v>1800</v>
      </c>
      <c r="N43" s="20">
        <f>AVERAGEA(B43:M43)</f>
        <v>1800</v>
      </c>
    </row>
    <row r="44" spans="1:14" ht="18">
      <c r="A44" s="19">
        <v>1999</v>
      </c>
      <c r="B44" s="18">
        <v>1799.9953174</v>
      </c>
      <c r="C44" s="18">
        <v>1799.9953174</v>
      </c>
      <c r="D44" s="18">
        <v>1799.9953174</v>
      </c>
      <c r="E44" s="18">
        <v>1799.9953174</v>
      </c>
      <c r="F44" s="18">
        <v>1799.9953174</v>
      </c>
      <c r="G44" s="20">
        <v>1799.9953174</v>
      </c>
      <c r="H44" s="20">
        <v>1799.9953174</v>
      </c>
      <c r="I44" s="20">
        <v>1799.9953174</v>
      </c>
      <c r="J44" s="20">
        <v>1799.9953174</v>
      </c>
      <c r="K44" s="18">
        <v>1799.9953174</v>
      </c>
      <c r="L44" s="18">
        <v>1799.9953174</v>
      </c>
      <c r="M44" s="18">
        <v>1799.9953174</v>
      </c>
      <c r="N44" s="20">
        <f>AVERAGEA(B44:M44)</f>
        <v>1799.9953174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 t="s">
        <v>296</v>
      </c>
      <c r="B46" s="17"/>
      <c r="C46" s="17"/>
      <c r="D46" s="17"/>
      <c r="E46" s="17"/>
      <c r="F46" s="17" t="s">
        <v>298</v>
      </c>
      <c r="G46" s="17"/>
      <c r="H46" s="17"/>
      <c r="I46" s="17"/>
      <c r="J46" s="17" t="s">
        <v>297</v>
      </c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 t="s">
        <v>277</v>
      </c>
      <c r="B48" s="18">
        <v>23000</v>
      </c>
      <c r="C48" s="18">
        <v>23000</v>
      </c>
      <c r="D48" s="18">
        <v>23000</v>
      </c>
      <c r="E48" s="18">
        <v>23000</v>
      </c>
      <c r="F48" s="18">
        <v>23000</v>
      </c>
      <c r="G48" s="18">
        <v>23000</v>
      </c>
      <c r="H48" s="18">
        <v>23000</v>
      </c>
      <c r="I48" s="18">
        <v>23000</v>
      </c>
      <c r="J48" s="18">
        <v>23000</v>
      </c>
      <c r="K48" s="18">
        <v>23000</v>
      </c>
      <c r="L48" s="18">
        <v>23000</v>
      </c>
      <c r="M48" s="18">
        <v>23000</v>
      </c>
      <c r="N48" s="20">
        <f>AVERAGEA(B48:M48)</f>
        <v>23000</v>
      </c>
    </row>
    <row r="49" spans="1:14" ht="18">
      <c r="A49" s="17" t="s">
        <v>278</v>
      </c>
      <c r="B49" s="18">
        <v>23000</v>
      </c>
      <c r="C49" s="18">
        <v>23000</v>
      </c>
      <c r="D49" s="18">
        <v>23000</v>
      </c>
      <c r="E49" s="18">
        <v>23000</v>
      </c>
      <c r="F49" s="18">
        <v>23000</v>
      </c>
      <c r="G49" s="18">
        <v>23000</v>
      </c>
      <c r="H49" s="18">
        <v>23000</v>
      </c>
      <c r="I49" s="18">
        <v>23000</v>
      </c>
      <c r="J49" s="18">
        <v>23000</v>
      </c>
      <c r="K49" s="18">
        <v>23000</v>
      </c>
      <c r="L49" s="18">
        <v>23000</v>
      </c>
      <c r="M49" s="18">
        <v>23000</v>
      </c>
      <c r="N49" s="20">
        <f>AVERAGEA(B49:M49)</f>
        <v>23000</v>
      </c>
    </row>
    <row r="50" spans="1:14" ht="18">
      <c r="A50" s="17" t="s">
        <v>279</v>
      </c>
      <c r="B50" s="18">
        <v>23000</v>
      </c>
      <c r="C50" s="18">
        <v>23000</v>
      </c>
      <c r="D50" s="18">
        <v>23000</v>
      </c>
      <c r="E50" s="18">
        <v>23000</v>
      </c>
      <c r="F50" s="18">
        <v>23000</v>
      </c>
      <c r="G50" s="18">
        <v>23000</v>
      </c>
      <c r="H50" s="18">
        <v>23000</v>
      </c>
      <c r="I50" s="18">
        <v>23000</v>
      </c>
      <c r="J50" s="18">
        <v>23000</v>
      </c>
      <c r="K50" s="18">
        <v>23000</v>
      </c>
      <c r="L50" s="18">
        <v>23000</v>
      </c>
      <c r="M50" s="18">
        <v>23000</v>
      </c>
      <c r="N50" s="20">
        <f>AVERAGEA(B50:M50)</f>
        <v>23000</v>
      </c>
    </row>
    <row r="51" spans="1:14" ht="18">
      <c r="A51" s="19">
        <v>1999</v>
      </c>
      <c r="B51" s="18">
        <v>23000</v>
      </c>
      <c r="C51" s="18">
        <v>23000</v>
      </c>
      <c r="D51" s="18">
        <v>23000</v>
      </c>
      <c r="E51" s="18">
        <v>23000</v>
      </c>
      <c r="F51" s="18">
        <v>23000</v>
      </c>
      <c r="G51" s="18">
        <v>23000</v>
      </c>
      <c r="H51" s="18">
        <v>23000</v>
      </c>
      <c r="I51" s="18">
        <v>23000</v>
      </c>
      <c r="J51" s="18">
        <v>23000</v>
      </c>
      <c r="K51" s="18">
        <v>23000</v>
      </c>
      <c r="L51" s="18">
        <v>23000</v>
      </c>
      <c r="M51" s="18">
        <v>23000</v>
      </c>
      <c r="N51" s="20">
        <v>23000</v>
      </c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 t="s">
        <v>365</v>
      </c>
      <c r="B53" s="17"/>
      <c r="C53" s="17"/>
      <c r="D53" s="17"/>
      <c r="E53" s="17"/>
      <c r="F53" s="17" t="s">
        <v>366</v>
      </c>
      <c r="G53" s="17"/>
      <c r="H53" s="17"/>
      <c r="I53" s="17"/>
      <c r="J53" s="17" t="s">
        <v>367</v>
      </c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 t="s">
        <v>277</v>
      </c>
      <c r="B55" s="18">
        <v>1820</v>
      </c>
      <c r="C55" s="18">
        <v>1800</v>
      </c>
      <c r="D55" s="18">
        <v>1800</v>
      </c>
      <c r="E55" s="18">
        <v>1800</v>
      </c>
      <c r="F55" s="18">
        <v>1730</v>
      </c>
      <c r="G55" s="18">
        <v>1760</v>
      </c>
      <c r="H55" s="18">
        <v>1760</v>
      </c>
      <c r="I55" s="18">
        <v>1760</v>
      </c>
      <c r="J55" s="18">
        <v>1760</v>
      </c>
      <c r="K55" s="18">
        <v>1760</v>
      </c>
      <c r="L55" s="18">
        <v>1840</v>
      </c>
      <c r="M55" s="18">
        <v>1840</v>
      </c>
      <c r="N55" s="20">
        <f>AVERAGEA(B55:M55)</f>
        <v>1785.8333333333333</v>
      </c>
      <c r="Q55" s="30"/>
      <c r="R55" s="30"/>
    </row>
    <row r="56" spans="1:18" ht="18">
      <c r="A56" s="17" t="s">
        <v>278</v>
      </c>
      <c r="B56" s="18">
        <v>1840</v>
      </c>
      <c r="C56" s="18">
        <v>1895</v>
      </c>
      <c r="D56" s="18">
        <v>1895</v>
      </c>
      <c r="E56" s="20" t="s">
        <v>307</v>
      </c>
      <c r="F56" s="18">
        <v>1930</v>
      </c>
      <c r="G56" s="18">
        <v>1930</v>
      </c>
      <c r="H56" s="18">
        <v>1930</v>
      </c>
      <c r="I56" s="18">
        <v>1930</v>
      </c>
      <c r="J56" s="18">
        <v>1930</v>
      </c>
      <c r="K56" s="18">
        <v>1910</v>
      </c>
      <c r="L56" s="18">
        <v>1910</v>
      </c>
      <c r="M56" s="18">
        <v>1880</v>
      </c>
      <c r="N56" s="20" t="s">
        <v>368</v>
      </c>
      <c r="O56" s="11">
        <f>SUM(B56:M56)</f>
        <v>20980</v>
      </c>
      <c r="Q56" s="30"/>
      <c r="R56" s="30"/>
    </row>
    <row r="57" spans="1:18" ht="18">
      <c r="A57" s="17" t="s">
        <v>279</v>
      </c>
      <c r="B57" s="18">
        <v>1880</v>
      </c>
      <c r="C57" s="18">
        <v>1735</v>
      </c>
      <c r="D57" s="18">
        <v>1740</v>
      </c>
      <c r="E57" s="18">
        <v>1740</v>
      </c>
      <c r="F57" s="18">
        <v>1760</v>
      </c>
      <c r="G57" s="18">
        <v>1800</v>
      </c>
      <c r="H57" s="18">
        <v>1850</v>
      </c>
      <c r="I57" s="18">
        <v>1850</v>
      </c>
      <c r="J57" s="18">
        <v>1850</v>
      </c>
      <c r="K57" s="18">
        <v>1850</v>
      </c>
      <c r="L57" s="18">
        <v>1850</v>
      </c>
      <c r="M57" s="18">
        <v>1850</v>
      </c>
      <c r="N57" s="20">
        <f>AVERAGEA(B57:M57)</f>
        <v>1812.9166666666667</v>
      </c>
      <c r="Q57" s="30"/>
      <c r="R57" s="30"/>
    </row>
    <row r="58" spans="1:18" ht="18">
      <c r="A58" s="19">
        <v>1999</v>
      </c>
      <c r="B58" s="18">
        <v>1850</v>
      </c>
      <c r="C58" s="18">
        <v>1770</v>
      </c>
      <c r="D58" s="18">
        <v>1770</v>
      </c>
      <c r="E58" s="18">
        <v>1750</v>
      </c>
      <c r="F58" s="18">
        <v>1735</v>
      </c>
      <c r="G58" s="18">
        <v>1775</v>
      </c>
      <c r="H58" s="18">
        <v>1740</v>
      </c>
      <c r="I58" s="18">
        <v>1760</v>
      </c>
      <c r="J58" s="18">
        <v>1760</v>
      </c>
      <c r="K58" s="18">
        <v>1760</v>
      </c>
      <c r="L58" s="18">
        <v>1800</v>
      </c>
      <c r="M58" s="18">
        <v>1900</v>
      </c>
      <c r="N58" s="20">
        <f>AVERAGEA(B58:M58)</f>
        <v>1780.8333333333333</v>
      </c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 t="s">
        <v>365</v>
      </c>
      <c r="B60" s="17"/>
      <c r="C60" s="17"/>
      <c r="D60" s="17"/>
      <c r="E60" s="17"/>
      <c r="F60" s="17" t="s">
        <v>369</v>
      </c>
      <c r="G60" s="17"/>
      <c r="H60" s="17"/>
      <c r="I60" s="17"/>
      <c r="J60" s="17" t="s">
        <v>370</v>
      </c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 t="s">
        <v>277</v>
      </c>
      <c r="B62" s="18">
        <v>2060</v>
      </c>
      <c r="C62" s="18">
        <v>2050</v>
      </c>
      <c r="D62" s="18">
        <v>2050</v>
      </c>
      <c r="E62" s="18">
        <v>2050</v>
      </c>
      <c r="F62" s="18">
        <v>2050</v>
      </c>
      <c r="G62" s="18">
        <v>2075</v>
      </c>
      <c r="H62" s="18">
        <v>2050</v>
      </c>
      <c r="I62" s="18">
        <v>2050</v>
      </c>
      <c r="J62" s="18">
        <v>2050</v>
      </c>
      <c r="K62" s="18">
        <v>2080</v>
      </c>
      <c r="L62" s="18">
        <v>2250</v>
      </c>
      <c r="M62" s="18">
        <v>2250</v>
      </c>
      <c r="N62" s="20">
        <f>AVERAGEA(B62:M62)</f>
        <v>2088.75</v>
      </c>
      <c r="Q62" s="30"/>
      <c r="R62" s="30"/>
    </row>
    <row r="63" spans="1:18" ht="18">
      <c r="A63" s="17" t="s">
        <v>278</v>
      </c>
      <c r="B63" s="18">
        <v>2250</v>
      </c>
      <c r="C63" s="18">
        <v>2210</v>
      </c>
      <c r="D63" s="18">
        <v>2210</v>
      </c>
      <c r="E63" s="20" t="s">
        <v>307</v>
      </c>
      <c r="F63" s="18">
        <v>2245</v>
      </c>
      <c r="G63" s="18">
        <v>2245</v>
      </c>
      <c r="H63" s="18">
        <v>2245</v>
      </c>
      <c r="I63" s="18">
        <v>2245</v>
      </c>
      <c r="J63" s="18">
        <v>2245</v>
      </c>
      <c r="K63" s="18">
        <v>2185</v>
      </c>
      <c r="L63" s="18">
        <v>2185</v>
      </c>
      <c r="M63" s="18">
        <v>2125</v>
      </c>
      <c r="N63" s="20" t="s">
        <v>371</v>
      </c>
      <c r="O63" s="11">
        <f>SUM(B63:M63)</f>
        <v>24390</v>
      </c>
      <c r="Q63" s="30"/>
      <c r="R63" s="30"/>
    </row>
    <row r="64" spans="1:18" ht="18">
      <c r="A64" s="17" t="s">
        <v>279</v>
      </c>
      <c r="B64" s="18">
        <v>2195</v>
      </c>
      <c r="C64" s="18">
        <v>1890</v>
      </c>
      <c r="D64" s="18">
        <v>1930</v>
      </c>
      <c r="E64" s="18">
        <v>1930</v>
      </c>
      <c r="F64" s="18">
        <v>1930</v>
      </c>
      <c r="G64" s="18">
        <v>2000</v>
      </c>
      <c r="H64" s="18">
        <v>2030</v>
      </c>
      <c r="I64" s="18">
        <v>2030</v>
      </c>
      <c r="J64" s="18">
        <v>2030</v>
      </c>
      <c r="K64" s="18">
        <v>2030</v>
      </c>
      <c r="L64" s="18">
        <v>2030</v>
      </c>
      <c r="M64" s="18">
        <v>2030</v>
      </c>
      <c r="N64" s="20">
        <f>AVERAGEA(B64:M64)</f>
        <v>2004.5833333333333</v>
      </c>
      <c r="Q64" s="30"/>
      <c r="R64" s="30"/>
    </row>
    <row r="65" spans="1:18" ht="18">
      <c r="A65" s="19">
        <v>1999</v>
      </c>
      <c r="B65" s="18">
        <v>2030</v>
      </c>
      <c r="C65" s="18">
        <v>1980</v>
      </c>
      <c r="D65" s="18">
        <v>1980</v>
      </c>
      <c r="E65" s="18">
        <v>1960</v>
      </c>
      <c r="F65" s="18">
        <v>1940</v>
      </c>
      <c r="G65" s="18">
        <v>2090</v>
      </c>
      <c r="H65" s="18">
        <v>2065</v>
      </c>
      <c r="I65" s="18">
        <v>2075</v>
      </c>
      <c r="J65" s="18">
        <v>2350</v>
      </c>
      <c r="K65" s="18">
        <v>2250</v>
      </c>
      <c r="L65" s="18">
        <v>2300</v>
      </c>
      <c r="M65" s="18">
        <v>2360</v>
      </c>
      <c r="N65" s="20">
        <f>AVERAGEA(B65:M65)</f>
        <v>2115</v>
      </c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 t="s">
        <v>365</v>
      </c>
      <c r="B67" s="17"/>
      <c r="C67" s="17"/>
      <c r="D67" s="17"/>
      <c r="E67" s="17"/>
      <c r="F67" s="17" t="s">
        <v>372</v>
      </c>
      <c r="G67" s="17"/>
      <c r="H67" s="17"/>
      <c r="I67" s="17"/>
      <c r="J67" s="17" t="s">
        <v>370</v>
      </c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 t="s">
        <v>277</v>
      </c>
      <c r="B69" s="18">
        <v>1800</v>
      </c>
      <c r="C69" s="18">
        <v>1800</v>
      </c>
      <c r="D69" s="18">
        <v>1780</v>
      </c>
      <c r="E69" s="18">
        <v>1780</v>
      </c>
      <c r="F69" s="18">
        <v>1740</v>
      </c>
      <c r="G69" s="18">
        <v>1740</v>
      </c>
      <c r="H69" s="18">
        <v>1740</v>
      </c>
      <c r="I69" s="18">
        <v>1740</v>
      </c>
      <c r="J69" s="18">
        <v>1740</v>
      </c>
      <c r="K69" s="18">
        <v>1740</v>
      </c>
      <c r="L69" s="18">
        <v>1780</v>
      </c>
      <c r="M69" s="18">
        <v>1780</v>
      </c>
      <c r="N69" s="18">
        <f>AVERAGEA(B69:M69)</f>
        <v>1763.3333333333333</v>
      </c>
    </row>
    <row r="70" spans="1:15" ht="18">
      <c r="A70" s="17" t="s">
        <v>278</v>
      </c>
      <c r="B70" s="18">
        <v>1780</v>
      </c>
      <c r="C70" s="18">
        <v>1810</v>
      </c>
      <c r="D70" s="18">
        <v>1810</v>
      </c>
      <c r="E70" s="20" t="s">
        <v>307</v>
      </c>
      <c r="F70" s="18">
        <v>1810</v>
      </c>
      <c r="G70" s="18">
        <v>1810</v>
      </c>
      <c r="H70" s="18">
        <v>1810</v>
      </c>
      <c r="I70" s="18">
        <v>1810</v>
      </c>
      <c r="J70" s="18">
        <v>1810</v>
      </c>
      <c r="K70" s="18">
        <v>1810</v>
      </c>
      <c r="L70" s="18">
        <v>1775</v>
      </c>
      <c r="M70" s="18">
        <v>1750</v>
      </c>
      <c r="N70" s="20" t="s">
        <v>373</v>
      </c>
      <c r="O70" s="11">
        <f>SUM(B70:M70)</f>
        <v>19785</v>
      </c>
    </row>
    <row r="71" spans="1:14" ht="18">
      <c r="A71" s="17" t="s">
        <v>279</v>
      </c>
      <c r="B71" s="18">
        <v>1750</v>
      </c>
      <c r="C71" s="18">
        <v>1750</v>
      </c>
      <c r="D71" s="18">
        <v>1710</v>
      </c>
      <c r="E71" s="18">
        <v>1710</v>
      </c>
      <c r="F71" s="18">
        <v>1710</v>
      </c>
      <c r="G71" s="18">
        <v>1700</v>
      </c>
      <c r="H71" s="18">
        <v>1675</v>
      </c>
      <c r="I71" s="18">
        <v>1675</v>
      </c>
      <c r="J71" s="18">
        <v>1675</v>
      </c>
      <c r="K71" s="18">
        <v>1675</v>
      </c>
      <c r="L71" s="18">
        <v>1675</v>
      </c>
      <c r="M71" s="18">
        <v>1675</v>
      </c>
      <c r="N71" s="18">
        <f>AVERAGEA(B71:M71)</f>
        <v>1698.3333333333333</v>
      </c>
    </row>
    <row r="72" spans="1:14" ht="18">
      <c r="A72" s="19">
        <v>1999</v>
      </c>
      <c r="B72" s="18">
        <v>1675</v>
      </c>
      <c r="C72" s="18">
        <v>1600</v>
      </c>
      <c r="D72" s="18">
        <v>1500</v>
      </c>
      <c r="E72" s="18">
        <v>1580</v>
      </c>
      <c r="F72" s="18">
        <v>1575</v>
      </c>
      <c r="G72" s="18">
        <v>1575</v>
      </c>
      <c r="H72" s="18">
        <v>1545</v>
      </c>
      <c r="I72" s="18">
        <v>1580</v>
      </c>
      <c r="J72" s="18">
        <v>1625</v>
      </c>
      <c r="K72" s="18">
        <v>1580</v>
      </c>
      <c r="L72" s="18">
        <v>1580</v>
      </c>
      <c r="M72" s="18">
        <v>1625</v>
      </c>
      <c r="N72" s="18">
        <f>AVERAGEA(B72:M72)</f>
        <v>1586.6666666666667</v>
      </c>
    </row>
    <row r="73" spans="1:14" ht="18">
      <c r="A73" s="17"/>
      <c r="N73" s="14"/>
    </row>
    <row r="74" spans="1:14" ht="18">
      <c r="A74" s="17" t="s">
        <v>365</v>
      </c>
      <c r="B74" s="17"/>
      <c r="C74" s="17"/>
      <c r="D74" s="17"/>
      <c r="E74" s="17"/>
      <c r="F74" s="17" t="s">
        <v>374</v>
      </c>
      <c r="G74" s="17"/>
      <c r="H74" s="17"/>
      <c r="I74" s="17"/>
      <c r="J74" s="17" t="s">
        <v>370</v>
      </c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 t="s">
        <v>277</v>
      </c>
      <c r="B76" s="18">
        <v>2315</v>
      </c>
      <c r="C76" s="18">
        <v>2315</v>
      </c>
      <c r="D76" s="18">
        <v>2310</v>
      </c>
      <c r="E76" s="18">
        <v>2310</v>
      </c>
      <c r="F76" s="18">
        <v>2240</v>
      </c>
      <c r="G76" s="18">
        <v>2240</v>
      </c>
      <c r="H76" s="18">
        <v>2190</v>
      </c>
      <c r="I76" s="18">
        <v>2190</v>
      </c>
      <c r="J76" s="18">
        <v>2190</v>
      </c>
      <c r="K76" s="18">
        <v>2190</v>
      </c>
      <c r="L76" s="18">
        <v>2310</v>
      </c>
      <c r="M76" s="18">
        <v>2310</v>
      </c>
      <c r="N76" s="18">
        <f>AVERAGEA(B76:M76)</f>
        <v>2259.1666666666665</v>
      </c>
    </row>
    <row r="77" spans="1:15" ht="18">
      <c r="A77" s="17" t="s">
        <v>278</v>
      </c>
      <c r="B77" s="18">
        <v>2310</v>
      </c>
      <c r="C77" s="18">
        <v>2265</v>
      </c>
      <c r="D77" s="18">
        <v>2265</v>
      </c>
      <c r="E77" s="20" t="s">
        <v>307</v>
      </c>
      <c r="F77" s="18">
        <v>2265</v>
      </c>
      <c r="G77" s="18">
        <v>2265</v>
      </c>
      <c r="H77" s="18">
        <v>2265</v>
      </c>
      <c r="I77" s="18">
        <v>2265</v>
      </c>
      <c r="J77" s="18">
        <v>2265</v>
      </c>
      <c r="K77" s="18">
        <v>2265</v>
      </c>
      <c r="L77" s="18">
        <v>2265</v>
      </c>
      <c r="M77" s="18">
        <v>2250</v>
      </c>
      <c r="N77" s="20" t="s">
        <v>375</v>
      </c>
      <c r="O77" s="11">
        <f>SUM(B77:M77)</f>
        <v>24945</v>
      </c>
    </row>
    <row r="78" spans="1:14" ht="18">
      <c r="A78" s="17" t="s">
        <v>279</v>
      </c>
      <c r="B78" s="18">
        <v>2250</v>
      </c>
      <c r="C78" s="18">
        <v>2190</v>
      </c>
      <c r="D78" s="18">
        <v>2155</v>
      </c>
      <c r="E78" s="18">
        <v>2155</v>
      </c>
      <c r="F78" s="18">
        <v>2155</v>
      </c>
      <c r="G78" s="18">
        <v>2155</v>
      </c>
      <c r="H78" s="18">
        <v>2100</v>
      </c>
      <c r="I78" s="18">
        <v>2100</v>
      </c>
      <c r="J78" s="18">
        <v>2100</v>
      </c>
      <c r="K78" s="18">
        <v>2100</v>
      </c>
      <c r="L78" s="18">
        <v>2100</v>
      </c>
      <c r="M78" s="18">
        <v>2100</v>
      </c>
      <c r="N78" s="18">
        <f>AVERAGEA(B78:M78)</f>
        <v>2138.3333333333335</v>
      </c>
    </row>
    <row r="79" spans="1:14" ht="18">
      <c r="A79" s="19">
        <v>1999</v>
      </c>
      <c r="B79" s="18">
        <v>2100</v>
      </c>
      <c r="C79" s="18">
        <v>2085</v>
      </c>
      <c r="D79" s="18">
        <v>2050</v>
      </c>
      <c r="E79" s="18">
        <v>2065</v>
      </c>
      <c r="F79" s="18">
        <v>2170</v>
      </c>
      <c r="G79" s="18">
        <v>2170</v>
      </c>
      <c r="H79" s="18">
        <v>2125</v>
      </c>
      <c r="I79" s="18">
        <v>2100</v>
      </c>
      <c r="J79" s="18">
        <v>2300</v>
      </c>
      <c r="K79" s="18">
        <v>2200</v>
      </c>
      <c r="L79" s="18">
        <v>2200</v>
      </c>
      <c r="M79" s="18">
        <v>2300</v>
      </c>
      <c r="N79" s="18">
        <f>AVERAGEA(B79:M79)</f>
        <v>2155.4166666666665</v>
      </c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 t="s">
        <v>365</v>
      </c>
      <c r="B81" s="17"/>
      <c r="C81" s="17"/>
      <c r="D81" s="17"/>
      <c r="E81" s="17"/>
      <c r="F81" s="17" t="s">
        <v>376</v>
      </c>
      <c r="G81" s="17"/>
      <c r="H81" s="17"/>
      <c r="I81" s="17"/>
      <c r="J81" s="17" t="s">
        <v>370</v>
      </c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 t="s">
        <v>277</v>
      </c>
      <c r="B83" s="18">
        <v>1500</v>
      </c>
      <c r="C83" s="18">
        <v>1500</v>
      </c>
      <c r="D83" s="18">
        <v>1430</v>
      </c>
      <c r="E83" s="18">
        <v>1430</v>
      </c>
      <c r="F83" s="18">
        <v>1430</v>
      </c>
      <c r="G83" s="18">
        <v>1430</v>
      </c>
      <c r="H83" s="18">
        <v>1400</v>
      </c>
      <c r="I83" s="18">
        <v>1350</v>
      </c>
      <c r="J83" s="18">
        <v>1350</v>
      </c>
      <c r="K83" s="18">
        <v>1290</v>
      </c>
      <c r="L83" s="18">
        <v>1375</v>
      </c>
      <c r="M83" s="18">
        <v>1375</v>
      </c>
      <c r="N83" s="18">
        <f>AVERAGEA(B83:M83)</f>
        <v>1405</v>
      </c>
    </row>
    <row r="84" spans="1:15" ht="18">
      <c r="A84" s="17" t="s">
        <v>278</v>
      </c>
      <c r="B84" s="18">
        <v>1385</v>
      </c>
      <c r="C84" s="18">
        <v>1380</v>
      </c>
      <c r="D84" s="18">
        <v>1380</v>
      </c>
      <c r="E84" s="20" t="s">
        <v>307</v>
      </c>
      <c r="F84" s="18">
        <v>1350</v>
      </c>
      <c r="G84" s="18">
        <v>1350</v>
      </c>
      <c r="H84" s="18">
        <v>1320</v>
      </c>
      <c r="I84" s="18">
        <v>1350</v>
      </c>
      <c r="J84" s="18">
        <v>1300</v>
      </c>
      <c r="K84" s="18">
        <v>1300</v>
      </c>
      <c r="L84" s="18">
        <v>1300</v>
      </c>
      <c r="M84" s="18">
        <v>1300</v>
      </c>
      <c r="N84" s="20" t="s">
        <v>377</v>
      </c>
      <c r="O84" s="11">
        <f>SUM(B84:M84)</f>
        <v>14715</v>
      </c>
    </row>
    <row r="85" spans="1:14" ht="18">
      <c r="A85" s="17" t="s">
        <v>279</v>
      </c>
      <c r="B85" s="18">
        <v>1310</v>
      </c>
      <c r="C85" s="18">
        <v>1310</v>
      </c>
      <c r="D85" s="18">
        <v>1300</v>
      </c>
      <c r="E85" s="18">
        <v>1300</v>
      </c>
      <c r="F85" s="18">
        <v>1250</v>
      </c>
      <c r="G85" s="18">
        <v>1230</v>
      </c>
      <c r="H85" s="18">
        <v>1230</v>
      </c>
      <c r="I85" s="18">
        <v>1230</v>
      </c>
      <c r="J85" s="18">
        <v>1230</v>
      </c>
      <c r="K85" s="18">
        <v>1215</v>
      </c>
      <c r="L85" s="18">
        <v>1215</v>
      </c>
      <c r="M85" s="18">
        <v>1215</v>
      </c>
      <c r="N85" s="18">
        <f>AVERAGEA(B85:M85)</f>
        <v>1252.9166666666667</v>
      </c>
    </row>
    <row r="86" spans="1:14" ht="18">
      <c r="A86" s="19">
        <v>1999</v>
      </c>
      <c r="B86" s="18">
        <v>1215</v>
      </c>
      <c r="C86" s="18">
        <v>1175</v>
      </c>
      <c r="D86" s="18">
        <v>1150</v>
      </c>
      <c r="E86" s="18">
        <v>1200</v>
      </c>
      <c r="F86" s="18">
        <v>1175</v>
      </c>
      <c r="G86" s="18">
        <v>1175</v>
      </c>
      <c r="H86" s="18">
        <v>1150</v>
      </c>
      <c r="I86" s="18">
        <v>1175</v>
      </c>
      <c r="J86" s="18">
        <v>1250</v>
      </c>
      <c r="K86" s="18">
        <v>1250</v>
      </c>
      <c r="L86" s="18">
        <v>1300</v>
      </c>
      <c r="M86" s="18">
        <v>1360</v>
      </c>
      <c r="N86" s="18">
        <f>AVERAGEA(B86:M86)</f>
        <v>1214.5833333333333</v>
      </c>
    </row>
    <row r="87" spans="1:14" ht="18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8">
      <c r="A88" s="1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IV93"/>
  <sheetViews>
    <sheetView showGridLines="0" zoomScale="60" zoomScaleNormal="60" workbookViewId="0" topLeftCell="A13">
      <selection activeCell="S34" sqref="S34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339</v>
      </c>
      <c r="B3" s="13"/>
      <c r="C3" s="13"/>
      <c r="D3" s="13"/>
      <c r="E3" s="13"/>
      <c r="F3" s="13"/>
      <c r="G3" s="13"/>
      <c r="H3" s="12" t="s">
        <v>340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341</v>
      </c>
      <c r="B5" s="13"/>
      <c r="C5" s="13"/>
      <c r="D5" s="13"/>
      <c r="E5" s="13"/>
      <c r="F5" s="13"/>
      <c r="G5" s="13"/>
      <c r="H5" s="12" t="s">
        <v>342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187</v>
      </c>
      <c r="B7" s="13"/>
      <c r="C7" s="13"/>
      <c r="D7" s="13"/>
      <c r="E7" s="13"/>
      <c r="F7" s="13"/>
      <c r="G7" s="13"/>
      <c r="H7" s="12" t="s">
        <v>378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379</v>
      </c>
      <c r="B11" s="17"/>
      <c r="C11" s="17"/>
      <c r="D11" s="17"/>
      <c r="E11" s="17"/>
      <c r="F11" s="17" t="s">
        <v>380</v>
      </c>
      <c r="G11" s="17"/>
      <c r="H11" s="17"/>
      <c r="I11" s="17"/>
      <c r="J11" s="17" t="s">
        <v>381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>
      <c r="A13" s="19">
        <v>1998</v>
      </c>
      <c r="B13" s="18">
        <v>1230</v>
      </c>
      <c r="C13" s="18">
        <v>1250</v>
      </c>
      <c r="D13" s="18">
        <v>1250</v>
      </c>
      <c r="E13" s="18">
        <v>1250</v>
      </c>
      <c r="F13" s="18">
        <v>1250</v>
      </c>
      <c r="G13" s="18">
        <v>1250</v>
      </c>
      <c r="H13" s="18">
        <v>1250</v>
      </c>
      <c r="I13" s="18">
        <v>1200</v>
      </c>
      <c r="J13" s="18">
        <v>1200</v>
      </c>
      <c r="K13" s="18">
        <v>1200</v>
      </c>
      <c r="L13" s="18">
        <v>1260</v>
      </c>
      <c r="M13" s="18">
        <v>1260</v>
      </c>
      <c r="N13" s="18">
        <f>AVERAGEA(B13:M13)</f>
        <v>1237.5</v>
      </c>
    </row>
    <row r="14" spans="1:14" ht="18">
      <c r="A14" s="19">
        <v>1998</v>
      </c>
      <c r="B14" s="18">
        <v>1260</v>
      </c>
      <c r="C14" s="18">
        <v>1260</v>
      </c>
      <c r="D14" s="18">
        <v>1270</v>
      </c>
      <c r="E14" s="18">
        <v>1270</v>
      </c>
      <c r="F14" s="18">
        <v>1180</v>
      </c>
      <c r="G14" s="18">
        <v>1180</v>
      </c>
      <c r="H14" s="18">
        <v>1160</v>
      </c>
      <c r="I14" s="18">
        <v>1130</v>
      </c>
      <c r="J14" s="18">
        <v>1100</v>
      </c>
      <c r="K14" s="18">
        <v>1100</v>
      </c>
      <c r="L14" s="18">
        <v>1100</v>
      </c>
      <c r="M14" s="18">
        <v>1100</v>
      </c>
      <c r="N14" s="18">
        <f>AVERAGEA(B14:M14)</f>
        <v>1175.8333333333333</v>
      </c>
    </row>
    <row r="15" spans="1:14" ht="18">
      <c r="A15" s="19">
        <v>1998</v>
      </c>
      <c r="B15" s="18">
        <v>1190</v>
      </c>
      <c r="C15" s="18">
        <v>1190</v>
      </c>
      <c r="D15" s="18">
        <v>1190</v>
      </c>
      <c r="E15" s="18">
        <v>1210</v>
      </c>
      <c r="F15" s="18">
        <v>1210</v>
      </c>
      <c r="G15" s="18">
        <v>1210</v>
      </c>
      <c r="H15" s="18">
        <v>1220</v>
      </c>
      <c r="I15" s="18">
        <v>1220</v>
      </c>
      <c r="J15" s="18">
        <v>1245</v>
      </c>
      <c r="K15" s="18">
        <v>1245</v>
      </c>
      <c r="L15" s="18">
        <v>1295</v>
      </c>
      <c r="M15" s="18">
        <v>1295</v>
      </c>
      <c r="N15" s="18">
        <f>AVERAGEA(B15:M15)</f>
        <v>1226.6666666666667</v>
      </c>
    </row>
    <row r="16" spans="1:14" ht="18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8">
      <c r="A17" s="17" t="s">
        <v>330</v>
      </c>
      <c r="B17" s="14"/>
      <c r="C17" s="14"/>
      <c r="D17" s="14"/>
      <c r="E17" s="14"/>
      <c r="F17" s="17" t="s">
        <v>382</v>
      </c>
      <c r="G17" s="14"/>
      <c r="H17" s="14"/>
      <c r="I17" s="14"/>
      <c r="J17" s="17" t="s">
        <v>383</v>
      </c>
      <c r="K17" s="14"/>
      <c r="L17" s="14"/>
      <c r="M17" s="14"/>
      <c r="N17" s="14"/>
    </row>
    <row r="18" spans="1:14" ht="1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4"/>
      <c r="L18" s="14"/>
      <c r="M18" s="14"/>
      <c r="N18" s="14"/>
    </row>
    <row r="19" spans="1:14" ht="18">
      <c r="A19" s="19">
        <v>1997</v>
      </c>
      <c r="B19" s="18">
        <v>3350</v>
      </c>
      <c r="C19" s="18">
        <v>3600</v>
      </c>
      <c r="D19" s="18">
        <v>3700</v>
      </c>
      <c r="E19" s="18">
        <v>3800</v>
      </c>
      <c r="F19" s="18">
        <v>3900</v>
      </c>
      <c r="G19" s="18">
        <v>3950</v>
      </c>
      <c r="H19" s="18">
        <v>3950</v>
      </c>
      <c r="I19" s="18">
        <v>3950</v>
      </c>
      <c r="J19" s="18">
        <v>3950</v>
      </c>
      <c r="K19" s="18">
        <v>4000</v>
      </c>
      <c r="L19" s="18">
        <v>4000</v>
      </c>
      <c r="M19" s="18">
        <v>4000</v>
      </c>
      <c r="N19" s="18">
        <f>AVERAGEA(B19:M19)</f>
        <v>3845.8333333333335</v>
      </c>
    </row>
    <row r="20" spans="1:14" ht="18">
      <c r="A20" s="19">
        <v>1997</v>
      </c>
      <c r="B20" s="18">
        <v>3800</v>
      </c>
      <c r="C20" s="18">
        <v>3700</v>
      </c>
      <c r="D20" s="18">
        <v>3700</v>
      </c>
      <c r="E20" s="18">
        <v>3700</v>
      </c>
      <c r="F20" s="18">
        <v>3550</v>
      </c>
      <c r="G20" s="18">
        <v>3500</v>
      </c>
      <c r="H20" s="18">
        <v>3475</v>
      </c>
      <c r="I20" s="18">
        <v>3450</v>
      </c>
      <c r="J20" s="18">
        <v>3500</v>
      </c>
      <c r="K20" s="18">
        <v>3550</v>
      </c>
      <c r="L20" s="18">
        <v>3500</v>
      </c>
      <c r="M20" s="18">
        <v>3500</v>
      </c>
      <c r="N20" s="18">
        <f>AVERAGEA(B20:M20)</f>
        <v>3577.0833333333335</v>
      </c>
    </row>
    <row r="21" spans="1:14" ht="18">
      <c r="A21" s="19">
        <v>1997</v>
      </c>
      <c r="B21" s="18">
        <v>3680</v>
      </c>
      <c r="C21" s="18">
        <v>3680</v>
      </c>
      <c r="D21" s="18">
        <v>3700</v>
      </c>
      <c r="E21" s="18">
        <v>3700</v>
      </c>
      <c r="F21" s="18">
        <v>3750</v>
      </c>
      <c r="G21" s="18">
        <v>3750</v>
      </c>
      <c r="H21" s="18">
        <v>3850</v>
      </c>
      <c r="I21" s="18">
        <v>3850</v>
      </c>
      <c r="J21" s="18">
        <v>3900</v>
      </c>
      <c r="K21" s="18">
        <v>3900</v>
      </c>
      <c r="L21" s="18">
        <v>4200</v>
      </c>
      <c r="M21" s="18">
        <v>4200</v>
      </c>
      <c r="N21" s="18">
        <f>AVERAGEA(B21:M21)</f>
        <v>3846.6666666666665</v>
      </c>
    </row>
    <row r="22" spans="1:14" ht="18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8">
      <c r="A23" s="19" t="s">
        <v>606</v>
      </c>
      <c r="B23" s="18"/>
      <c r="C23" s="18"/>
      <c r="D23" s="18"/>
      <c r="E23" s="18"/>
      <c r="F23" s="55" t="s">
        <v>384</v>
      </c>
      <c r="G23" s="18"/>
      <c r="H23" s="18"/>
      <c r="I23" s="18"/>
      <c r="J23" s="55" t="s">
        <v>385</v>
      </c>
      <c r="K23" s="18"/>
      <c r="L23" s="18"/>
      <c r="M23" s="18"/>
      <c r="N23" s="18"/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5" ht="18">
      <c r="A25" s="19">
        <v>1997</v>
      </c>
      <c r="B25" s="47">
        <v>10.8</v>
      </c>
      <c r="C25" s="47">
        <v>10.9</v>
      </c>
      <c r="D25" s="47">
        <v>10.9</v>
      </c>
      <c r="E25" s="47">
        <v>11.2</v>
      </c>
      <c r="F25" s="47">
        <v>11.5</v>
      </c>
      <c r="G25" s="47">
        <v>10.8</v>
      </c>
      <c r="H25" s="47">
        <v>11.2</v>
      </c>
      <c r="I25" s="47">
        <v>11.2</v>
      </c>
      <c r="J25" s="47">
        <v>11.2</v>
      </c>
      <c r="K25" s="47">
        <v>11.2</v>
      </c>
      <c r="L25" s="47">
        <v>11.2</v>
      </c>
      <c r="M25" s="47">
        <v>11.2</v>
      </c>
      <c r="N25" s="47">
        <f>AVERAGEA(B25:M25)</f>
        <v>11.108333333333334</v>
      </c>
      <c r="O25" s="11">
        <f>SUM(B25:M25)</f>
        <v>133.3</v>
      </c>
    </row>
    <row r="26" spans="1:14" ht="18">
      <c r="A26" s="19">
        <v>1998</v>
      </c>
      <c r="B26" s="47">
        <v>11.2</v>
      </c>
      <c r="C26" s="47">
        <v>10.9</v>
      </c>
      <c r="D26" s="47">
        <v>10.9</v>
      </c>
      <c r="E26" s="47">
        <v>10.9</v>
      </c>
      <c r="F26" s="47">
        <v>10.9</v>
      </c>
      <c r="G26" s="47">
        <v>10.9</v>
      </c>
      <c r="H26" s="18" t="s">
        <v>668</v>
      </c>
      <c r="I26" s="18">
        <v>1340</v>
      </c>
      <c r="J26" s="18">
        <v>1365</v>
      </c>
      <c r="K26" s="18">
        <v>1365</v>
      </c>
      <c r="L26" s="18">
        <v>1365</v>
      </c>
      <c r="M26" s="18">
        <v>1365</v>
      </c>
      <c r="N26" s="82" t="s">
        <v>386</v>
      </c>
    </row>
    <row r="27" spans="1:14" ht="18">
      <c r="A27" s="19">
        <v>1999</v>
      </c>
      <c r="B27" s="18">
        <v>1220</v>
      </c>
      <c r="C27" s="18">
        <v>1150</v>
      </c>
      <c r="D27" s="18">
        <v>1150</v>
      </c>
      <c r="E27" s="18">
        <v>1150</v>
      </c>
      <c r="F27" s="18">
        <v>1150</v>
      </c>
      <c r="G27" s="18">
        <v>1150</v>
      </c>
      <c r="H27" s="18">
        <v>1150</v>
      </c>
      <c r="I27" s="18">
        <v>1450</v>
      </c>
      <c r="J27" s="18">
        <v>1450</v>
      </c>
      <c r="K27" s="18">
        <v>1500</v>
      </c>
      <c r="L27" s="18">
        <v>1500</v>
      </c>
      <c r="M27" s="18">
        <v>1500</v>
      </c>
      <c r="N27" s="18">
        <f>AVERAGEA(B27:M27)</f>
        <v>1293.3333333333333</v>
      </c>
    </row>
    <row r="28" spans="1:14" ht="18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">
      <c r="A29" s="19" t="s">
        <v>606</v>
      </c>
      <c r="B29" s="18"/>
      <c r="C29" s="18"/>
      <c r="D29" s="18"/>
      <c r="E29" s="18"/>
      <c r="F29" s="55" t="s">
        <v>333</v>
      </c>
      <c r="G29" s="18"/>
      <c r="H29" s="18"/>
      <c r="I29" s="18"/>
      <c r="J29" s="55" t="s">
        <v>385</v>
      </c>
      <c r="K29" s="18"/>
      <c r="L29" s="18"/>
      <c r="M29" s="18"/>
      <c r="N29" s="18"/>
    </row>
    <row r="30" spans="1:14" ht="18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5" ht="18">
      <c r="A31" s="19">
        <v>1997</v>
      </c>
      <c r="B31" s="47">
        <v>9.4</v>
      </c>
      <c r="C31" s="47">
        <v>9.6</v>
      </c>
      <c r="D31" s="47">
        <v>9.6</v>
      </c>
      <c r="E31" s="47">
        <v>9.8</v>
      </c>
      <c r="F31" s="47">
        <v>10.35</v>
      </c>
      <c r="G31" s="47">
        <v>9.7</v>
      </c>
      <c r="H31" s="47">
        <v>10</v>
      </c>
      <c r="I31" s="47">
        <v>9.8</v>
      </c>
      <c r="J31" s="47">
        <v>9.8</v>
      </c>
      <c r="K31" s="47">
        <v>9.8</v>
      </c>
      <c r="L31" s="47">
        <v>9.9</v>
      </c>
      <c r="M31" s="47">
        <v>9.9</v>
      </c>
      <c r="N31" s="47">
        <f>AVERAGEA(B31:M31)</f>
        <v>9.804166666666667</v>
      </c>
      <c r="O31" s="11">
        <f>SUM(B31:M31)</f>
        <v>117.65</v>
      </c>
    </row>
    <row r="32" spans="1:14" ht="18">
      <c r="A32" s="19">
        <v>1998</v>
      </c>
      <c r="B32" s="47">
        <v>9.9</v>
      </c>
      <c r="C32" s="47">
        <v>9.55</v>
      </c>
      <c r="D32" s="47">
        <v>9.55</v>
      </c>
      <c r="E32" s="47">
        <v>9.55</v>
      </c>
      <c r="F32" s="47">
        <v>9.55</v>
      </c>
      <c r="G32" s="47">
        <v>9.55</v>
      </c>
      <c r="H32" s="18" t="s">
        <v>669</v>
      </c>
      <c r="I32" s="18">
        <v>1155</v>
      </c>
      <c r="J32" s="18">
        <v>1155</v>
      </c>
      <c r="K32" s="18">
        <v>1155</v>
      </c>
      <c r="L32" s="18">
        <v>1155</v>
      </c>
      <c r="M32" s="18">
        <v>1155</v>
      </c>
      <c r="N32" s="82" t="s">
        <v>386</v>
      </c>
    </row>
    <row r="33" spans="1:14" ht="18">
      <c r="A33" s="19">
        <v>1999</v>
      </c>
      <c r="B33" s="18">
        <v>950</v>
      </c>
      <c r="C33" s="18">
        <v>900</v>
      </c>
      <c r="D33" s="18">
        <v>900</v>
      </c>
      <c r="E33" s="18">
        <v>900</v>
      </c>
      <c r="F33" s="18">
        <v>900</v>
      </c>
      <c r="G33" s="18">
        <v>900</v>
      </c>
      <c r="H33" s="18">
        <v>900</v>
      </c>
      <c r="I33" s="18">
        <v>1070</v>
      </c>
      <c r="J33" s="18">
        <v>1070</v>
      </c>
      <c r="K33" s="18">
        <v>1070</v>
      </c>
      <c r="L33" s="18">
        <v>1100</v>
      </c>
      <c r="M33" s="18">
        <v>1125</v>
      </c>
      <c r="N33" s="18">
        <f>AVERAGEA(B33:M33)</f>
        <v>982.0833333333334</v>
      </c>
    </row>
    <row r="34" spans="1:14" ht="18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8">
      <c r="A35" s="17" t="s">
        <v>387</v>
      </c>
      <c r="B35" s="18"/>
      <c r="C35" s="18"/>
      <c r="D35" s="18"/>
      <c r="E35" s="18"/>
      <c r="F35" s="55" t="s">
        <v>382</v>
      </c>
      <c r="G35" s="18"/>
      <c r="H35" s="18"/>
      <c r="I35" s="18"/>
      <c r="J35" s="55" t="s">
        <v>388</v>
      </c>
      <c r="K35" s="18"/>
      <c r="L35" s="18"/>
      <c r="M35" s="18"/>
      <c r="N35" s="18"/>
    </row>
    <row r="36" spans="1:14" ht="18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">
      <c r="A37" s="19">
        <v>1997</v>
      </c>
      <c r="B37" s="18">
        <v>3100</v>
      </c>
      <c r="C37" s="18">
        <v>3300</v>
      </c>
      <c r="D37" s="18">
        <v>3400</v>
      </c>
      <c r="E37" s="18">
        <v>3500</v>
      </c>
      <c r="F37" s="18">
        <v>3600</v>
      </c>
      <c r="G37" s="18">
        <v>3600</v>
      </c>
      <c r="H37" s="18">
        <v>3650</v>
      </c>
      <c r="I37" s="18">
        <v>3650</v>
      </c>
      <c r="J37" s="18">
        <v>3650</v>
      </c>
      <c r="K37" s="18">
        <v>3750</v>
      </c>
      <c r="L37" s="18">
        <v>3750</v>
      </c>
      <c r="M37" s="18">
        <v>3750</v>
      </c>
      <c r="N37" s="18">
        <f>AVERAGEA(B37:M37)</f>
        <v>3558.3333333333335</v>
      </c>
    </row>
    <row r="38" spans="1:14" ht="18">
      <c r="A38" s="19">
        <v>1998</v>
      </c>
      <c r="B38" s="18">
        <v>3700</v>
      </c>
      <c r="C38" s="18">
        <v>3600</v>
      </c>
      <c r="D38" s="18">
        <v>3600</v>
      </c>
      <c r="E38" s="18">
        <v>3600</v>
      </c>
      <c r="F38" s="18">
        <v>3500</v>
      </c>
      <c r="G38" s="18">
        <v>3400</v>
      </c>
      <c r="H38" s="18">
        <v>3400</v>
      </c>
      <c r="I38" s="18">
        <v>3400</v>
      </c>
      <c r="J38" s="18">
        <v>3400</v>
      </c>
      <c r="K38" s="18">
        <v>3500</v>
      </c>
      <c r="L38" s="18">
        <v>3500</v>
      </c>
      <c r="M38" s="18">
        <v>3500</v>
      </c>
      <c r="N38" s="18">
        <f>AVERAGEA(B38:M38)</f>
        <v>3508.3333333333335</v>
      </c>
    </row>
    <row r="39" spans="1:14" ht="18">
      <c r="A39" s="19">
        <v>1999</v>
      </c>
      <c r="B39" s="18">
        <v>3550</v>
      </c>
      <c r="C39" s="18">
        <v>3550</v>
      </c>
      <c r="D39" s="18">
        <v>3550</v>
      </c>
      <c r="E39" s="18">
        <v>3550</v>
      </c>
      <c r="F39" s="18">
        <v>3650</v>
      </c>
      <c r="G39" s="52" t="s">
        <v>389</v>
      </c>
      <c r="H39" s="52" t="s">
        <v>389</v>
      </c>
      <c r="I39" s="52" t="s">
        <v>389</v>
      </c>
      <c r="J39" s="52" t="s">
        <v>389</v>
      </c>
      <c r="K39" s="52" t="s">
        <v>389</v>
      </c>
      <c r="L39" s="52" t="s">
        <v>389</v>
      </c>
      <c r="M39" s="52" t="s">
        <v>389</v>
      </c>
      <c r="N39" s="79" t="s">
        <v>626</v>
      </c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>
      <c r="A41" s="17" t="s">
        <v>387</v>
      </c>
      <c r="B41" s="18"/>
      <c r="C41" s="18"/>
      <c r="D41" s="18"/>
      <c r="E41" s="55"/>
      <c r="F41" s="55" t="s">
        <v>390</v>
      </c>
      <c r="G41" s="18"/>
      <c r="H41" s="18"/>
      <c r="I41" s="18"/>
      <c r="J41" s="55" t="s">
        <v>388</v>
      </c>
      <c r="K41" s="18"/>
      <c r="L41" s="18"/>
      <c r="M41" s="18"/>
      <c r="N41" s="18"/>
    </row>
    <row r="42" spans="1:14" ht="18">
      <c r="A42" s="17"/>
      <c r="B42" s="18"/>
      <c r="C42" s="18"/>
      <c r="D42" s="18"/>
      <c r="E42" s="18"/>
      <c r="F42" s="55"/>
      <c r="G42" s="18"/>
      <c r="H42" s="20"/>
      <c r="I42" s="18"/>
      <c r="J42" s="20"/>
      <c r="K42" s="18"/>
      <c r="L42" s="18"/>
      <c r="M42" s="18"/>
      <c r="N42" s="20"/>
    </row>
    <row r="43" spans="1:14" ht="18">
      <c r="A43" s="19">
        <v>1997</v>
      </c>
      <c r="B43" s="18">
        <v>2400</v>
      </c>
      <c r="C43" s="18">
        <v>2500</v>
      </c>
      <c r="D43" s="18">
        <v>2500</v>
      </c>
      <c r="E43" s="18">
        <v>2600</v>
      </c>
      <c r="F43" s="18">
        <v>2750</v>
      </c>
      <c r="G43" s="18">
        <v>2750</v>
      </c>
      <c r="H43" s="18">
        <v>2750</v>
      </c>
      <c r="I43" s="18">
        <v>3000</v>
      </c>
      <c r="J43" s="18">
        <v>3000</v>
      </c>
      <c r="K43" s="18">
        <v>3000</v>
      </c>
      <c r="L43" s="18">
        <v>2900</v>
      </c>
      <c r="M43" s="18">
        <v>2900</v>
      </c>
      <c r="N43" s="18">
        <f>AVERAGEA(B43:M43)</f>
        <v>2754.1666666666665</v>
      </c>
    </row>
    <row r="44" spans="1:14" ht="18">
      <c r="A44" s="19">
        <v>1998</v>
      </c>
      <c r="B44" s="18">
        <v>2900</v>
      </c>
      <c r="C44" s="18">
        <v>2900</v>
      </c>
      <c r="D44" s="18">
        <v>2850</v>
      </c>
      <c r="E44" s="18">
        <v>2850</v>
      </c>
      <c r="F44" s="18">
        <v>2850</v>
      </c>
      <c r="G44" s="18">
        <v>2850</v>
      </c>
      <c r="H44" s="18">
        <v>2800</v>
      </c>
      <c r="I44" s="18">
        <v>2800</v>
      </c>
      <c r="J44" s="18">
        <v>2800</v>
      </c>
      <c r="K44" s="18">
        <v>2800</v>
      </c>
      <c r="L44" s="18">
        <v>2750</v>
      </c>
      <c r="M44" s="18">
        <v>2750</v>
      </c>
      <c r="N44" s="18">
        <f>AVERAGEA(B44:M44)</f>
        <v>2825</v>
      </c>
    </row>
    <row r="45" spans="1:14" ht="18">
      <c r="A45" s="19">
        <v>1999</v>
      </c>
      <c r="B45" s="18">
        <v>2700</v>
      </c>
      <c r="C45" s="18">
        <v>2650</v>
      </c>
      <c r="D45" s="18">
        <v>2650</v>
      </c>
      <c r="E45" s="18">
        <v>2650</v>
      </c>
      <c r="F45" s="18">
        <v>2700</v>
      </c>
      <c r="G45" s="18">
        <v>2750</v>
      </c>
      <c r="H45" s="18">
        <v>2750</v>
      </c>
      <c r="I45" s="18">
        <v>2750</v>
      </c>
      <c r="J45" s="18">
        <v>2750</v>
      </c>
      <c r="K45" s="18">
        <v>2750</v>
      </c>
      <c r="L45" s="18">
        <v>2750</v>
      </c>
      <c r="M45" s="18">
        <v>2750</v>
      </c>
      <c r="N45" s="18">
        <f>AVERAGEA(B45:M45)</f>
        <v>2716.6666666666665</v>
      </c>
    </row>
    <row r="46" spans="1:14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4"/>
      <c r="L46" s="14"/>
      <c r="M46" s="14"/>
      <c r="N46" s="14"/>
    </row>
    <row r="47" spans="1:14" ht="18">
      <c r="A47" s="17" t="s">
        <v>387</v>
      </c>
      <c r="B47" s="14"/>
      <c r="C47" s="14"/>
      <c r="D47" s="14"/>
      <c r="E47" s="14"/>
      <c r="F47" s="17" t="s">
        <v>391</v>
      </c>
      <c r="G47" s="14"/>
      <c r="H47" s="14"/>
      <c r="I47" s="14"/>
      <c r="J47" s="17" t="s">
        <v>388</v>
      </c>
      <c r="K47" s="14"/>
      <c r="L47" s="14"/>
      <c r="M47" s="14"/>
      <c r="N47" s="14"/>
    </row>
    <row r="48" spans="1:14" ht="18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/>
    </row>
    <row r="49" spans="1:14" ht="18">
      <c r="A49" s="19">
        <v>1997</v>
      </c>
      <c r="B49" s="18">
        <v>1550</v>
      </c>
      <c r="C49" s="18">
        <v>1600</v>
      </c>
      <c r="D49" s="18">
        <v>1600</v>
      </c>
      <c r="E49" s="18">
        <v>1600</v>
      </c>
      <c r="F49" s="18">
        <v>1600</v>
      </c>
      <c r="G49" s="18">
        <v>1600</v>
      </c>
      <c r="H49" s="18">
        <v>1575</v>
      </c>
      <c r="I49" s="18">
        <v>1575</v>
      </c>
      <c r="J49" s="18">
        <v>1575</v>
      </c>
      <c r="K49" s="18">
        <v>1525</v>
      </c>
      <c r="L49" s="18">
        <v>1500</v>
      </c>
      <c r="M49" s="18">
        <v>1500</v>
      </c>
      <c r="N49" s="20">
        <f>AVERAGEA(B49:M49)</f>
        <v>1566.6666666666667</v>
      </c>
    </row>
    <row r="50" spans="1:14" ht="18">
      <c r="A50" s="19">
        <v>1998</v>
      </c>
      <c r="B50" s="18">
        <v>1550</v>
      </c>
      <c r="C50" s="18">
        <v>1550</v>
      </c>
      <c r="D50" s="18">
        <v>1550</v>
      </c>
      <c r="E50" s="18">
        <v>1550</v>
      </c>
      <c r="F50" s="18">
        <v>1550</v>
      </c>
      <c r="G50" s="18">
        <v>1550</v>
      </c>
      <c r="H50" s="18">
        <v>1550</v>
      </c>
      <c r="I50" s="18">
        <v>1550</v>
      </c>
      <c r="J50" s="18">
        <v>1575</v>
      </c>
      <c r="K50" s="18">
        <v>1550</v>
      </c>
      <c r="L50" s="18">
        <v>1550</v>
      </c>
      <c r="M50" s="18">
        <v>1550</v>
      </c>
      <c r="N50" s="20">
        <f>AVERAGEA(B50:M50)</f>
        <v>1552.0833333333333</v>
      </c>
    </row>
    <row r="51" spans="1:14" ht="18">
      <c r="A51" s="19">
        <v>1999</v>
      </c>
      <c r="B51" s="18">
        <v>1525</v>
      </c>
      <c r="C51" s="18">
        <v>1525</v>
      </c>
      <c r="D51" s="18">
        <v>1525</v>
      </c>
      <c r="E51" s="18">
        <v>1525</v>
      </c>
      <c r="F51" s="18">
        <v>1525</v>
      </c>
      <c r="G51" s="18">
        <v>1525</v>
      </c>
      <c r="H51" s="18">
        <v>1525</v>
      </c>
      <c r="I51" s="18">
        <v>1525</v>
      </c>
      <c r="J51" s="18">
        <v>1525</v>
      </c>
      <c r="K51" s="18">
        <v>1525</v>
      </c>
      <c r="L51" s="18">
        <v>1525</v>
      </c>
      <c r="M51" s="18">
        <v>1525</v>
      </c>
      <c r="N51" s="20">
        <f>AVERAGEA(B51:M51)</f>
        <v>1525</v>
      </c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 t="s">
        <v>392</v>
      </c>
      <c r="B53" s="17"/>
      <c r="C53" s="17"/>
      <c r="D53" s="17"/>
      <c r="E53" s="17"/>
      <c r="F53" s="17" t="s">
        <v>393</v>
      </c>
      <c r="G53" s="17"/>
      <c r="H53" s="17"/>
      <c r="I53" s="17"/>
      <c r="J53" s="17" t="s">
        <v>394</v>
      </c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>
      <c r="A55" s="19">
        <v>1997</v>
      </c>
      <c r="B55" s="18">
        <v>2730</v>
      </c>
      <c r="C55" s="18">
        <v>2750</v>
      </c>
      <c r="D55" s="18">
        <v>2800</v>
      </c>
      <c r="E55" s="18">
        <v>2800</v>
      </c>
      <c r="F55" s="18">
        <v>2800</v>
      </c>
      <c r="G55" s="18">
        <v>2800</v>
      </c>
      <c r="H55" s="18">
        <v>2725</v>
      </c>
      <c r="I55" s="18">
        <v>2700</v>
      </c>
      <c r="J55" s="18">
        <v>2670</v>
      </c>
      <c r="K55" s="18">
        <v>2650</v>
      </c>
      <c r="L55" s="18">
        <v>2650</v>
      </c>
      <c r="M55" s="18">
        <v>2695</v>
      </c>
      <c r="N55" s="18">
        <f>AVERAGEA(B55:M55)</f>
        <v>2730.8333333333335</v>
      </c>
      <c r="Q55" s="30"/>
      <c r="R55" s="30"/>
    </row>
    <row r="56" spans="1:18" ht="18">
      <c r="A56" s="19">
        <v>1998</v>
      </c>
      <c r="B56" s="18">
        <v>2800</v>
      </c>
      <c r="C56" s="18">
        <v>2850</v>
      </c>
      <c r="D56" s="18">
        <v>2800</v>
      </c>
      <c r="E56" s="18">
        <v>2800</v>
      </c>
      <c r="F56" s="18">
        <v>2675</v>
      </c>
      <c r="G56" s="18">
        <v>2675</v>
      </c>
      <c r="H56" s="18">
        <v>2700</v>
      </c>
      <c r="I56" s="18">
        <v>2850</v>
      </c>
      <c r="J56" s="18">
        <v>2830</v>
      </c>
      <c r="K56" s="18">
        <v>2870</v>
      </c>
      <c r="L56" s="18">
        <v>2890</v>
      </c>
      <c r="M56" s="18">
        <v>3000</v>
      </c>
      <c r="N56" s="18">
        <f>AVERAGEA(B56:M56)</f>
        <v>2811.6666666666665</v>
      </c>
      <c r="Q56" s="30"/>
      <c r="R56" s="30"/>
    </row>
    <row r="57" spans="1:18" ht="18">
      <c r="A57" s="19">
        <v>1999</v>
      </c>
      <c r="B57" s="18">
        <v>2926</v>
      </c>
      <c r="C57" s="18">
        <v>2926</v>
      </c>
      <c r="D57" s="18">
        <v>3021</v>
      </c>
      <c r="E57" s="18">
        <v>3021</v>
      </c>
      <c r="F57" s="18">
        <v>3078</v>
      </c>
      <c r="G57" s="18">
        <v>3154</v>
      </c>
      <c r="H57" s="18">
        <v>3401</v>
      </c>
      <c r="I57" s="18">
        <v>3420</v>
      </c>
      <c r="J57" s="18">
        <v>3496</v>
      </c>
      <c r="K57" s="18">
        <v>3496</v>
      </c>
      <c r="L57" s="18">
        <v>3496</v>
      </c>
      <c r="M57" s="18">
        <v>3496</v>
      </c>
      <c r="N57" s="18">
        <f>AVERAGEA(B57:M57)</f>
        <v>3244.25</v>
      </c>
      <c r="Q57" s="30"/>
      <c r="R57" s="30"/>
    </row>
    <row r="58" spans="1:18" ht="18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Q58" s="30"/>
      <c r="R58" s="30"/>
    </row>
    <row r="59" spans="1:18" ht="18">
      <c r="A59" s="17" t="s">
        <v>392</v>
      </c>
      <c r="B59" s="14"/>
      <c r="C59" s="14"/>
      <c r="D59" s="14"/>
      <c r="E59" s="14"/>
      <c r="F59" s="17" t="s">
        <v>395</v>
      </c>
      <c r="G59" s="14"/>
      <c r="H59" s="14"/>
      <c r="I59" s="14"/>
      <c r="J59" s="17" t="s">
        <v>394</v>
      </c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9">
        <v>1997</v>
      </c>
      <c r="B61" s="18">
        <v>1740</v>
      </c>
      <c r="C61" s="18">
        <v>1750</v>
      </c>
      <c r="D61" s="18">
        <v>1745</v>
      </c>
      <c r="E61" s="18">
        <v>1745</v>
      </c>
      <c r="F61" s="18">
        <v>1740</v>
      </c>
      <c r="G61" s="18">
        <v>1740</v>
      </c>
      <c r="H61" s="18">
        <v>1700</v>
      </c>
      <c r="I61" s="18">
        <v>1700</v>
      </c>
      <c r="J61" s="18">
        <v>1700</v>
      </c>
      <c r="K61" s="18">
        <v>1700</v>
      </c>
      <c r="L61" s="18">
        <v>1700</v>
      </c>
      <c r="M61" s="18">
        <v>1730</v>
      </c>
      <c r="N61" s="18">
        <f>AVERAGEA(B61:M61)</f>
        <v>1724.1666666666667</v>
      </c>
      <c r="Q61" s="30"/>
      <c r="R61" s="30"/>
    </row>
    <row r="62" spans="1:18" ht="18">
      <c r="A62" s="19">
        <v>1998</v>
      </c>
      <c r="B62" s="18">
        <v>1900</v>
      </c>
      <c r="C62" s="18">
        <v>1900</v>
      </c>
      <c r="D62" s="18">
        <v>1950</v>
      </c>
      <c r="E62" s="18">
        <v>1950</v>
      </c>
      <c r="F62" s="18">
        <v>1740</v>
      </c>
      <c r="G62" s="18">
        <v>1740</v>
      </c>
      <c r="H62" s="18">
        <v>1740</v>
      </c>
      <c r="I62" s="18">
        <v>1760</v>
      </c>
      <c r="J62" s="18">
        <v>1750</v>
      </c>
      <c r="K62" s="18">
        <v>1750</v>
      </c>
      <c r="L62" s="18">
        <v>1750</v>
      </c>
      <c r="M62" s="18">
        <v>1750</v>
      </c>
      <c r="N62" s="18">
        <f>AVERAGEA(B62:M62)</f>
        <v>1806.6666666666667</v>
      </c>
      <c r="Q62" s="30"/>
      <c r="R62" s="30"/>
    </row>
    <row r="63" spans="1:18" ht="18">
      <c r="A63" s="19">
        <v>1999</v>
      </c>
      <c r="B63" s="18">
        <v>1862</v>
      </c>
      <c r="C63" s="18">
        <v>1862</v>
      </c>
      <c r="D63" s="18">
        <v>1881</v>
      </c>
      <c r="E63" s="18">
        <v>1881</v>
      </c>
      <c r="F63" s="18">
        <v>1919</v>
      </c>
      <c r="G63" s="18">
        <v>1938</v>
      </c>
      <c r="H63" s="18">
        <v>2090</v>
      </c>
      <c r="I63" s="18">
        <v>2090</v>
      </c>
      <c r="J63" s="18">
        <v>2090</v>
      </c>
      <c r="K63" s="18">
        <v>2090</v>
      </c>
      <c r="L63" s="18">
        <v>2090</v>
      </c>
      <c r="M63" s="18">
        <v>2090</v>
      </c>
      <c r="N63" s="18">
        <f>AVERAGEA(B63:M63)</f>
        <v>1990.25</v>
      </c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 t="s">
        <v>392</v>
      </c>
      <c r="B65" s="18"/>
      <c r="C65" s="18"/>
      <c r="D65" s="18"/>
      <c r="E65" s="18"/>
      <c r="F65" s="55" t="s">
        <v>396</v>
      </c>
      <c r="G65" s="18"/>
      <c r="H65" s="18"/>
      <c r="I65" s="18"/>
      <c r="J65" s="55" t="s">
        <v>394</v>
      </c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9">
        <v>1997</v>
      </c>
      <c r="B67" s="18">
        <v>1740</v>
      </c>
      <c r="C67" s="18">
        <v>1750</v>
      </c>
      <c r="D67" s="18">
        <v>1745</v>
      </c>
      <c r="E67" s="18">
        <v>1745</v>
      </c>
      <c r="F67" s="18">
        <v>1740</v>
      </c>
      <c r="G67" s="18">
        <v>1740</v>
      </c>
      <c r="H67" s="18">
        <v>1700</v>
      </c>
      <c r="I67" s="18">
        <v>1700</v>
      </c>
      <c r="J67" s="18">
        <v>1700</v>
      </c>
      <c r="K67" s="18">
        <v>1700</v>
      </c>
      <c r="L67" s="18">
        <v>1700</v>
      </c>
      <c r="M67" s="18">
        <v>1730</v>
      </c>
      <c r="N67" s="18">
        <f>AVERAGEA(B67:M67)</f>
        <v>1724.1666666666667</v>
      </c>
    </row>
    <row r="68" spans="1:14" ht="18">
      <c r="A68" s="19">
        <v>1998</v>
      </c>
      <c r="B68" s="18">
        <v>1900</v>
      </c>
      <c r="C68" s="18">
        <v>1900</v>
      </c>
      <c r="D68" s="18">
        <v>1950</v>
      </c>
      <c r="E68" s="18">
        <v>1950</v>
      </c>
      <c r="F68" s="18">
        <v>1800</v>
      </c>
      <c r="G68" s="18">
        <v>1800</v>
      </c>
      <c r="H68" s="18">
        <v>1800</v>
      </c>
      <c r="I68" s="18">
        <v>1820</v>
      </c>
      <c r="J68" s="18">
        <v>1805</v>
      </c>
      <c r="K68" s="18">
        <v>1805</v>
      </c>
      <c r="L68" s="18">
        <v>1805</v>
      </c>
      <c r="M68" s="18">
        <v>1880</v>
      </c>
      <c r="N68" s="18">
        <f>AVERAGEA(B68:M68)</f>
        <v>1851.25</v>
      </c>
    </row>
    <row r="69" spans="1:14" ht="18">
      <c r="A69" s="19">
        <v>1999</v>
      </c>
      <c r="B69" s="18">
        <v>1900</v>
      </c>
      <c r="C69" s="18">
        <v>1900</v>
      </c>
      <c r="D69" s="18">
        <v>1900</v>
      </c>
      <c r="E69" s="18">
        <v>1881</v>
      </c>
      <c r="F69" s="18">
        <v>1938</v>
      </c>
      <c r="G69" s="18">
        <v>1957</v>
      </c>
      <c r="H69" s="18">
        <v>2109</v>
      </c>
      <c r="I69" s="18">
        <v>2109</v>
      </c>
      <c r="J69" s="18">
        <v>2109</v>
      </c>
      <c r="K69" s="18">
        <v>2109</v>
      </c>
      <c r="L69" s="18">
        <v>2109</v>
      </c>
      <c r="M69" s="18">
        <v>2109</v>
      </c>
      <c r="N69" s="18">
        <f>AVERAGEA(B69:M69)</f>
        <v>2010.8333333333333</v>
      </c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 hidden="1">
      <c r="A71" s="17"/>
      <c r="B71" s="18">
        <v>3.8</v>
      </c>
      <c r="C71" s="18">
        <v>3.8</v>
      </c>
      <c r="D71" s="18">
        <v>3.8</v>
      </c>
      <c r="E71" s="18">
        <v>3.8</v>
      </c>
      <c r="F71" s="18">
        <v>3.8</v>
      </c>
      <c r="G71" s="18">
        <v>3.8</v>
      </c>
      <c r="H71" s="18">
        <v>3.8</v>
      </c>
      <c r="I71" s="18">
        <v>3.8</v>
      </c>
      <c r="J71" s="18">
        <v>3.8</v>
      </c>
      <c r="K71" s="18">
        <v>3.8</v>
      </c>
      <c r="L71" s="18">
        <v>3.8</v>
      </c>
      <c r="M71" s="18">
        <v>3.8</v>
      </c>
      <c r="N71" s="18"/>
    </row>
    <row r="72" spans="1:14" ht="21">
      <c r="A72" s="19" t="s">
        <v>627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>
      <c r="A76" s="17"/>
      <c r="B76" s="18"/>
      <c r="C76" s="18"/>
      <c r="D76" s="55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8" spans="1:256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14"/>
      <c r="N88" s="1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4"/>
      <c r="IP88" s="14"/>
      <c r="IQ88" s="14"/>
      <c r="IR88" s="14"/>
      <c r="IS88" s="17"/>
      <c r="IT88" s="17"/>
      <c r="IU88" s="17"/>
      <c r="IV88" s="17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IV93"/>
  <sheetViews>
    <sheetView showGridLines="0" zoomScale="66" zoomScaleNormal="66" workbookViewId="0" topLeftCell="A9">
      <selection activeCell="F61" sqref="F61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339</v>
      </c>
      <c r="B3" s="13"/>
      <c r="C3" s="13"/>
      <c r="D3" s="13"/>
      <c r="E3" s="13"/>
      <c r="F3" s="13"/>
      <c r="G3" s="13"/>
      <c r="H3" s="12" t="s">
        <v>340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341</v>
      </c>
      <c r="B5" s="13"/>
      <c r="C5" s="13"/>
      <c r="D5" s="13"/>
      <c r="E5" s="13"/>
      <c r="F5" s="13"/>
      <c r="G5" s="13"/>
      <c r="H5" s="12" t="s">
        <v>342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187</v>
      </c>
      <c r="B7" s="13"/>
      <c r="C7" s="13"/>
      <c r="D7" s="13"/>
      <c r="E7" s="13"/>
      <c r="F7" s="13"/>
      <c r="G7" s="13"/>
      <c r="H7" s="12" t="s">
        <v>378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392</v>
      </c>
      <c r="B11" s="17"/>
      <c r="C11" s="17"/>
      <c r="D11" s="17"/>
      <c r="E11" s="17"/>
      <c r="F11" s="17" t="s">
        <v>428</v>
      </c>
      <c r="G11" s="17"/>
      <c r="H11" s="17"/>
      <c r="I11" s="17"/>
      <c r="J11" s="17" t="s">
        <v>429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900</v>
      </c>
      <c r="C13" s="18">
        <v>920</v>
      </c>
      <c r="D13" s="18">
        <v>940</v>
      </c>
      <c r="E13" s="18">
        <v>945</v>
      </c>
      <c r="F13" s="18">
        <v>1150</v>
      </c>
      <c r="G13" s="18">
        <v>1155</v>
      </c>
      <c r="H13" s="18">
        <v>1160</v>
      </c>
      <c r="I13" s="18">
        <v>1145</v>
      </c>
      <c r="J13" s="18">
        <v>1160</v>
      </c>
      <c r="K13" s="18">
        <v>1145</v>
      </c>
      <c r="L13" s="18">
        <v>1145</v>
      </c>
      <c r="M13" s="18">
        <v>1160</v>
      </c>
      <c r="N13" s="18">
        <f>AVERAGEA(B13:M13)</f>
        <v>1077.0833333333333</v>
      </c>
    </row>
    <row r="14" spans="1:14" ht="18">
      <c r="A14" s="17" t="s">
        <v>278</v>
      </c>
      <c r="B14" s="18">
        <v>1145</v>
      </c>
      <c r="C14" s="18">
        <v>1145</v>
      </c>
      <c r="D14" s="18">
        <v>1130</v>
      </c>
      <c r="E14" s="18">
        <v>1130</v>
      </c>
      <c r="F14" s="18">
        <v>1130</v>
      </c>
      <c r="G14" s="18">
        <v>1130</v>
      </c>
      <c r="H14" s="18">
        <v>1130</v>
      </c>
      <c r="I14" s="18">
        <v>1135</v>
      </c>
      <c r="J14" s="18">
        <v>1140</v>
      </c>
      <c r="K14" s="18">
        <v>1150</v>
      </c>
      <c r="L14" s="18">
        <v>1150</v>
      </c>
      <c r="M14" s="18">
        <v>1180</v>
      </c>
      <c r="N14" s="18">
        <f>AVERAGEA(B14:M14)</f>
        <v>1141.25</v>
      </c>
    </row>
    <row r="15" spans="1:14" ht="18">
      <c r="A15" s="17" t="s">
        <v>279</v>
      </c>
      <c r="B15" s="18">
        <v>1160</v>
      </c>
      <c r="C15" s="18">
        <v>1140</v>
      </c>
      <c r="D15" s="18">
        <v>1120</v>
      </c>
      <c r="E15" s="18">
        <v>1115</v>
      </c>
      <c r="F15" s="18">
        <v>1120</v>
      </c>
      <c r="G15" s="18">
        <v>1120</v>
      </c>
      <c r="H15" s="18">
        <v>1130</v>
      </c>
      <c r="I15" s="18">
        <v>1088</v>
      </c>
      <c r="J15" s="18">
        <v>1195</v>
      </c>
      <c r="K15" s="18">
        <v>1195</v>
      </c>
      <c r="L15" s="18">
        <v>1205</v>
      </c>
      <c r="M15" s="18">
        <v>1250</v>
      </c>
      <c r="N15" s="18">
        <f>AVERAGEA(B15:M15)</f>
        <v>1153.1666666666667</v>
      </c>
    </row>
    <row r="16" spans="1:14" ht="18">
      <c r="A16" s="19">
        <v>1999</v>
      </c>
      <c r="B16" s="18">
        <v>1260</v>
      </c>
      <c r="C16" s="18">
        <v>1290</v>
      </c>
      <c r="D16" s="18">
        <v>1310</v>
      </c>
      <c r="E16" s="18">
        <v>1330</v>
      </c>
      <c r="F16" s="18">
        <v>1380</v>
      </c>
      <c r="G16" s="18">
        <v>1400</v>
      </c>
      <c r="H16" s="18">
        <v>1440</v>
      </c>
      <c r="I16" s="18">
        <v>1450</v>
      </c>
      <c r="J16" s="18">
        <v>1500</v>
      </c>
      <c r="K16" s="18">
        <v>1550</v>
      </c>
      <c r="L16" s="18">
        <v>1530</v>
      </c>
      <c r="M16" s="18">
        <v>1540</v>
      </c>
      <c r="N16" s="18">
        <f>AVERAGEA(B16:M16)</f>
        <v>1415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392</v>
      </c>
      <c r="B18" s="17"/>
      <c r="C18" s="17"/>
      <c r="D18" s="17"/>
      <c r="E18" s="17"/>
      <c r="F18" s="17" t="s">
        <v>430</v>
      </c>
      <c r="G18" s="17"/>
      <c r="H18" s="17"/>
      <c r="I18" s="17"/>
      <c r="J18" s="17" t="s">
        <v>429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840</v>
      </c>
      <c r="C20" s="18">
        <v>850</v>
      </c>
      <c r="D20" s="18">
        <v>860</v>
      </c>
      <c r="E20" s="18">
        <v>910</v>
      </c>
      <c r="F20" s="18">
        <v>1010</v>
      </c>
      <c r="G20" s="18">
        <v>1060</v>
      </c>
      <c r="H20" s="18">
        <v>1080</v>
      </c>
      <c r="I20" s="18">
        <v>1070</v>
      </c>
      <c r="J20" s="18">
        <v>1070</v>
      </c>
      <c r="K20" s="18">
        <v>1080</v>
      </c>
      <c r="L20" s="18">
        <v>1090</v>
      </c>
      <c r="M20" s="18">
        <v>1100</v>
      </c>
      <c r="N20" s="18">
        <f>AVERAGEA(B20:M20)</f>
        <v>1001.6666666666666</v>
      </c>
    </row>
    <row r="21" spans="1:14" ht="18">
      <c r="A21" s="17" t="s">
        <v>278</v>
      </c>
      <c r="B21" s="18">
        <v>1150</v>
      </c>
      <c r="C21" s="18">
        <v>1150</v>
      </c>
      <c r="D21" s="18">
        <v>1140</v>
      </c>
      <c r="E21" s="18">
        <v>1140</v>
      </c>
      <c r="F21" s="18">
        <v>1160</v>
      </c>
      <c r="G21" s="18">
        <v>1180</v>
      </c>
      <c r="H21" s="18">
        <v>1175</v>
      </c>
      <c r="I21" s="18">
        <v>1180</v>
      </c>
      <c r="J21" s="18">
        <v>1180</v>
      </c>
      <c r="K21" s="18">
        <v>1160</v>
      </c>
      <c r="L21" s="18">
        <v>1170</v>
      </c>
      <c r="M21" s="18">
        <v>1170</v>
      </c>
      <c r="N21" s="18">
        <f>AVERAGEA(B21:M21)</f>
        <v>1162.9166666666667</v>
      </c>
    </row>
    <row r="22" spans="1:14" ht="18">
      <c r="A22" s="17" t="s">
        <v>279</v>
      </c>
      <c r="B22" s="18">
        <v>1150</v>
      </c>
      <c r="C22" s="18">
        <v>1140</v>
      </c>
      <c r="D22" s="18">
        <v>1130</v>
      </c>
      <c r="E22" s="18">
        <v>1125</v>
      </c>
      <c r="F22" s="18">
        <v>1140</v>
      </c>
      <c r="G22" s="18">
        <v>1140</v>
      </c>
      <c r="H22" s="18">
        <v>1130</v>
      </c>
      <c r="I22" s="18">
        <v>1165</v>
      </c>
      <c r="J22" s="18">
        <v>1180</v>
      </c>
      <c r="K22" s="18">
        <v>1180</v>
      </c>
      <c r="L22" s="18">
        <v>1200</v>
      </c>
      <c r="M22" s="18">
        <v>1255</v>
      </c>
      <c r="N22" s="18">
        <f>AVERAGEA(B22:M22)</f>
        <v>1161.25</v>
      </c>
    </row>
    <row r="23" spans="1:14" ht="18">
      <c r="A23" s="19">
        <v>1999</v>
      </c>
      <c r="B23" s="18">
        <v>1265</v>
      </c>
      <c r="C23" s="18">
        <v>1280</v>
      </c>
      <c r="D23" s="18">
        <v>1300</v>
      </c>
      <c r="E23" s="18">
        <v>1300</v>
      </c>
      <c r="F23" s="18">
        <v>1350</v>
      </c>
      <c r="G23" s="18">
        <v>1380</v>
      </c>
      <c r="H23" s="18">
        <v>1430</v>
      </c>
      <c r="I23" s="18">
        <v>1485</v>
      </c>
      <c r="J23" s="18">
        <v>1550</v>
      </c>
      <c r="K23" s="18">
        <v>1550</v>
      </c>
      <c r="L23" s="18">
        <v>1580</v>
      </c>
      <c r="M23" s="18">
        <v>1580</v>
      </c>
      <c r="N23" s="18">
        <f>AVERAGEA(B23:M23)</f>
        <v>1420.8333333333333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392</v>
      </c>
      <c r="B25" s="17"/>
      <c r="C25" s="17"/>
      <c r="D25" s="17"/>
      <c r="E25" s="17"/>
      <c r="F25" s="17" t="s">
        <v>431</v>
      </c>
      <c r="G25" s="17"/>
      <c r="H25" s="17"/>
      <c r="I25" s="17"/>
      <c r="J25" s="17" t="s">
        <v>429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640</v>
      </c>
      <c r="C27" s="18">
        <v>640</v>
      </c>
      <c r="D27" s="18">
        <v>640</v>
      </c>
      <c r="E27" s="18">
        <v>640</v>
      </c>
      <c r="F27" s="18">
        <v>695</v>
      </c>
      <c r="G27" s="18">
        <v>720</v>
      </c>
      <c r="H27" s="18">
        <v>745</v>
      </c>
      <c r="I27" s="18">
        <v>745</v>
      </c>
      <c r="J27" s="18">
        <v>750</v>
      </c>
      <c r="K27" s="18">
        <v>760</v>
      </c>
      <c r="L27" s="18">
        <v>765</v>
      </c>
      <c r="M27" s="18">
        <v>790</v>
      </c>
      <c r="N27" s="18">
        <f>AVERAGEA(B27:M27)</f>
        <v>710.8333333333334</v>
      </c>
    </row>
    <row r="28" spans="1:14" ht="18">
      <c r="A28" s="17" t="s">
        <v>278</v>
      </c>
      <c r="B28" s="18">
        <v>800</v>
      </c>
      <c r="C28" s="18">
        <v>800</v>
      </c>
      <c r="D28" s="18">
        <v>800</v>
      </c>
      <c r="E28" s="18">
        <v>800</v>
      </c>
      <c r="F28" s="18">
        <v>805</v>
      </c>
      <c r="G28" s="18">
        <v>840</v>
      </c>
      <c r="H28" s="18">
        <v>825</v>
      </c>
      <c r="I28" s="18">
        <v>825</v>
      </c>
      <c r="J28" s="18">
        <v>825</v>
      </c>
      <c r="K28" s="18">
        <v>825</v>
      </c>
      <c r="L28" s="18">
        <v>830</v>
      </c>
      <c r="M28" s="18">
        <v>830</v>
      </c>
      <c r="N28" s="18">
        <f>AVERAGEA(B28:M28)</f>
        <v>817.0833333333334</v>
      </c>
    </row>
    <row r="29" spans="1:14" ht="18">
      <c r="A29" s="17" t="s">
        <v>279</v>
      </c>
      <c r="B29" s="18">
        <v>820</v>
      </c>
      <c r="C29" s="18">
        <v>810</v>
      </c>
      <c r="D29" s="18">
        <v>810</v>
      </c>
      <c r="E29" s="18">
        <v>810</v>
      </c>
      <c r="F29" s="18">
        <v>825</v>
      </c>
      <c r="G29" s="18">
        <v>825</v>
      </c>
      <c r="H29" s="18">
        <v>833</v>
      </c>
      <c r="I29" s="18">
        <v>848</v>
      </c>
      <c r="J29" s="18">
        <v>865</v>
      </c>
      <c r="K29" s="18">
        <v>865</v>
      </c>
      <c r="L29" s="18">
        <v>890</v>
      </c>
      <c r="M29" s="18">
        <v>930</v>
      </c>
      <c r="N29" s="18">
        <f>AVERAGEA(B29:M29)</f>
        <v>844.25</v>
      </c>
    </row>
    <row r="30" spans="1:14" ht="18">
      <c r="A30" s="19">
        <v>1999</v>
      </c>
      <c r="B30" s="18">
        <v>945</v>
      </c>
      <c r="C30" s="18">
        <v>950</v>
      </c>
      <c r="D30" s="18">
        <v>980</v>
      </c>
      <c r="E30" s="18">
        <v>990</v>
      </c>
      <c r="F30" s="18">
        <v>1005</v>
      </c>
      <c r="G30" s="18">
        <v>1025</v>
      </c>
      <c r="H30" s="18">
        <v>1040</v>
      </c>
      <c r="I30" s="18">
        <v>1055</v>
      </c>
      <c r="J30" s="18">
        <v>1100</v>
      </c>
      <c r="K30" s="18">
        <v>1120</v>
      </c>
      <c r="L30" s="18">
        <v>1180</v>
      </c>
      <c r="M30" s="18">
        <v>1205</v>
      </c>
      <c r="N30" s="18">
        <f>AVERAGEA(B30:M30)</f>
        <v>1049.5833333333333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392</v>
      </c>
      <c r="B32" s="17"/>
      <c r="C32" s="17"/>
      <c r="D32" s="17"/>
      <c r="E32" s="17"/>
      <c r="F32" s="17" t="s">
        <v>432</v>
      </c>
      <c r="G32" s="17"/>
      <c r="H32" s="17"/>
      <c r="I32" s="17"/>
      <c r="J32" s="17" t="s">
        <v>429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690</v>
      </c>
      <c r="C34" s="18">
        <v>700</v>
      </c>
      <c r="D34" s="18">
        <v>710</v>
      </c>
      <c r="E34" s="18">
        <v>730</v>
      </c>
      <c r="F34" s="18">
        <v>780</v>
      </c>
      <c r="G34" s="18">
        <v>785</v>
      </c>
      <c r="H34" s="18">
        <v>790</v>
      </c>
      <c r="I34" s="18">
        <v>790</v>
      </c>
      <c r="J34" s="18">
        <v>800</v>
      </c>
      <c r="K34" s="18">
        <v>795</v>
      </c>
      <c r="L34" s="18">
        <v>805</v>
      </c>
      <c r="M34" s="18">
        <v>810</v>
      </c>
      <c r="N34" s="18">
        <f>AVERAGEA(B34:M34)</f>
        <v>765.4166666666666</v>
      </c>
    </row>
    <row r="35" spans="1:14" ht="18">
      <c r="A35" s="17" t="s">
        <v>278</v>
      </c>
      <c r="B35" s="18">
        <v>810</v>
      </c>
      <c r="C35" s="18">
        <v>810</v>
      </c>
      <c r="D35" s="18">
        <v>800</v>
      </c>
      <c r="E35" s="18">
        <v>800</v>
      </c>
      <c r="F35" s="18">
        <v>800</v>
      </c>
      <c r="G35" s="18">
        <v>820</v>
      </c>
      <c r="H35" s="18">
        <v>810</v>
      </c>
      <c r="I35" s="18">
        <v>810</v>
      </c>
      <c r="J35" s="18">
        <v>805</v>
      </c>
      <c r="K35" s="18">
        <v>810</v>
      </c>
      <c r="L35" s="18">
        <v>810</v>
      </c>
      <c r="M35" s="18">
        <v>800</v>
      </c>
      <c r="N35" s="18">
        <f>AVERAGEA(B35:M35)</f>
        <v>807.0833333333334</v>
      </c>
    </row>
    <row r="36" spans="1:14" ht="18">
      <c r="A36" s="17" t="s">
        <v>279</v>
      </c>
      <c r="B36" s="18">
        <v>790</v>
      </c>
      <c r="C36" s="18">
        <v>750</v>
      </c>
      <c r="D36" s="18">
        <v>730</v>
      </c>
      <c r="E36" s="18">
        <v>730</v>
      </c>
      <c r="F36" s="18">
        <v>750</v>
      </c>
      <c r="G36" s="18">
        <v>750</v>
      </c>
      <c r="H36" s="18">
        <v>749</v>
      </c>
      <c r="I36" s="18">
        <v>742</v>
      </c>
      <c r="J36" s="18">
        <v>770</v>
      </c>
      <c r="K36" s="18">
        <v>770</v>
      </c>
      <c r="L36" s="18">
        <v>770</v>
      </c>
      <c r="M36" s="18">
        <v>780</v>
      </c>
      <c r="N36" s="18">
        <f>AVERAGEA(B36:M36)</f>
        <v>756.75</v>
      </c>
    </row>
    <row r="37" spans="1:14" ht="18">
      <c r="A37" s="19">
        <v>1999</v>
      </c>
      <c r="B37" s="18">
        <v>795</v>
      </c>
      <c r="C37" s="18">
        <v>810</v>
      </c>
      <c r="D37" s="18">
        <v>840</v>
      </c>
      <c r="E37" s="18">
        <v>850</v>
      </c>
      <c r="F37" s="18">
        <v>875</v>
      </c>
      <c r="G37" s="18">
        <v>890</v>
      </c>
      <c r="H37" s="18">
        <v>910</v>
      </c>
      <c r="I37" s="18">
        <v>955</v>
      </c>
      <c r="J37" s="18">
        <v>980</v>
      </c>
      <c r="K37" s="18">
        <v>980</v>
      </c>
      <c r="L37" s="18">
        <v>1020</v>
      </c>
      <c r="M37" s="18">
        <v>1050</v>
      </c>
      <c r="N37" s="18">
        <f>AVERAGEA(B37:M37)</f>
        <v>912.9166666666666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">
      <c r="A42" s="17"/>
      <c r="B42" s="18"/>
      <c r="C42" s="18"/>
      <c r="D42" s="18"/>
      <c r="E42" s="18"/>
      <c r="F42" s="18"/>
      <c r="G42" s="18"/>
      <c r="H42" s="20"/>
      <c r="I42" s="18"/>
      <c r="J42" s="20"/>
      <c r="K42" s="18"/>
      <c r="L42" s="18"/>
      <c r="M42" s="18"/>
      <c r="N42" s="20"/>
    </row>
    <row r="43" spans="1:14" ht="18">
      <c r="A43" s="17"/>
      <c r="B43" s="18"/>
      <c r="C43" s="18"/>
      <c r="D43" s="18"/>
      <c r="E43" s="18"/>
      <c r="F43" s="18"/>
      <c r="G43" s="20"/>
      <c r="H43" s="20"/>
      <c r="I43" s="20"/>
      <c r="J43" s="20"/>
      <c r="K43" s="18"/>
      <c r="L43" s="18"/>
      <c r="M43" s="18"/>
      <c r="N43" s="20"/>
    </row>
    <row r="44" spans="1:14" ht="18">
      <c r="A44" s="19"/>
      <c r="B44" s="18"/>
      <c r="C44" s="18"/>
      <c r="D44" s="18"/>
      <c r="E44" s="18"/>
      <c r="F44" s="18"/>
      <c r="G44" s="20"/>
      <c r="H44" s="20"/>
      <c r="I44" s="20"/>
      <c r="J44" s="20"/>
      <c r="K44" s="18"/>
      <c r="L44" s="18"/>
      <c r="M44" s="18"/>
      <c r="N44" s="20"/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/>
    </row>
    <row r="49" spans="1:14" ht="18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/>
    </row>
    <row r="50" spans="1:14" ht="18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0"/>
    </row>
    <row r="51" spans="1:14" ht="18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0"/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0"/>
      <c r="Q55" s="30"/>
      <c r="R55" s="30"/>
    </row>
    <row r="56" spans="1:18" ht="1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0"/>
      <c r="Q56" s="30"/>
      <c r="R56" s="30"/>
    </row>
    <row r="57" spans="1:18" ht="1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8" spans="1:256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14"/>
      <c r="N88" s="1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4"/>
      <c r="IP88" s="14"/>
      <c r="IQ88" s="14"/>
      <c r="IR88" s="14"/>
      <c r="IS88" s="17"/>
      <c r="IT88" s="17"/>
      <c r="IU88" s="17"/>
      <c r="IV88" s="17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IV93"/>
  <sheetViews>
    <sheetView showGridLines="0" zoomScale="66" zoomScaleNormal="66" workbookViewId="0" topLeftCell="A3">
      <selection activeCell="O46" sqref="O46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414</v>
      </c>
      <c r="B3" s="13"/>
      <c r="C3" s="13"/>
      <c r="D3" s="13"/>
      <c r="E3" s="13"/>
      <c r="F3" s="13"/>
      <c r="G3" s="13"/>
      <c r="H3" s="12" t="s">
        <v>415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416</v>
      </c>
      <c r="B5" s="13"/>
      <c r="C5" s="13"/>
      <c r="D5" s="13"/>
      <c r="E5" s="13"/>
      <c r="F5" s="13"/>
      <c r="G5" s="13"/>
      <c r="H5" s="12" t="s">
        <v>417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220</v>
      </c>
      <c r="B7" s="13"/>
      <c r="C7" s="13"/>
      <c r="D7" s="13"/>
      <c r="E7" s="13"/>
      <c r="F7" s="13"/>
      <c r="G7" s="13"/>
      <c r="H7" s="12" t="s">
        <v>433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288</v>
      </c>
      <c r="B11" s="17"/>
      <c r="C11" s="17"/>
      <c r="D11" s="17"/>
      <c r="E11" s="17"/>
      <c r="F11" s="17" t="s">
        <v>310</v>
      </c>
      <c r="G11" s="17"/>
      <c r="H11" s="17"/>
      <c r="I11" s="17"/>
      <c r="J11" s="17" t="s">
        <v>289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3084</v>
      </c>
      <c r="C13" s="18">
        <v>2548</v>
      </c>
      <c r="D13" s="18">
        <v>3129</v>
      </c>
      <c r="E13" s="18">
        <v>3296</v>
      </c>
      <c r="F13" s="18">
        <v>3075</v>
      </c>
      <c r="G13" s="18">
        <v>3225</v>
      </c>
      <c r="H13" s="18">
        <v>3070</v>
      </c>
      <c r="I13" s="18">
        <v>3003</v>
      </c>
      <c r="J13" s="18">
        <v>3245</v>
      </c>
      <c r="K13" s="18">
        <v>3036</v>
      </c>
      <c r="L13" s="18">
        <v>3264</v>
      </c>
      <c r="M13" s="18">
        <v>2900</v>
      </c>
      <c r="N13" s="18">
        <v>3060</v>
      </c>
    </row>
    <row r="14" spans="1:14" ht="18">
      <c r="A14" s="17" t="s">
        <v>278</v>
      </c>
      <c r="B14" s="18">
        <v>3021</v>
      </c>
      <c r="C14" s="18">
        <v>2943</v>
      </c>
      <c r="D14" s="18">
        <v>3032</v>
      </c>
      <c r="E14" s="18">
        <v>3157</v>
      </c>
      <c r="F14" s="18">
        <v>3174</v>
      </c>
      <c r="G14" s="18">
        <v>3336</v>
      </c>
      <c r="H14" s="18">
        <v>3220</v>
      </c>
      <c r="I14" s="18">
        <v>3222</v>
      </c>
      <c r="J14" s="18">
        <v>3321</v>
      </c>
      <c r="K14" s="18">
        <v>3408</v>
      </c>
      <c r="L14" s="18">
        <v>3465</v>
      </c>
      <c r="M14" s="18">
        <v>3563</v>
      </c>
      <c r="N14" s="18">
        <f>AVERAGEA(B14:M14)</f>
        <v>3238.5</v>
      </c>
    </row>
    <row r="15" spans="1:14" ht="18">
      <c r="A15" s="17" t="s">
        <v>279</v>
      </c>
      <c r="B15" s="18">
        <v>3488</v>
      </c>
      <c r="C15" s="18">
        <v>3565</v>
      </c>
      <c r="D15" s="18">
        <v>3573</v>
      </c>
      <c r="E15" s="18">
        <v>3774</v>
      </c>
      <c r="F15" s="18">
        <v>3567</v>
      </c>
      <c r="G15" s="18">
        <v>3698</v>
      </c>
      <c r="H15" s="18">
        <v>3542</v>
      </c>
      <c r="I15" s="18">
        <v>3374</v>
      </c>
      <c r="J15" s="18">
        <v>3486</v>
      </c>
      <c r="K15" s="18">
        <v>3474</v>
      </c>
      <c r="L15" s="18">
        <v>3426</v>
      </c>
      <c r="M15" s="18">
        <v>3022</v>
      </c>
      <c r="N15" s="18">
        <f>AVERAGEA(B15:M15)</f>
        <v>3499.0833333333335</v>
      </c>
    </row>
    <row r="16" spans="1:14" ht="18">
      <c r="A16" s="19">
        <v>1999</v>
      </c>
      <c r="B16" s="18">
        <v>3165</v>
      </c>
      <c r="C16" s="18">
        <v>3206</v>
      </c>
      <c r="D16" s="18">
        <v>3152</v>
      </c>
      <c r="E16" s="18">
        <v>3201</v>
      </c>
      <c r="F16" s="18">
        <v>3284</v>
      </c>
      <c r="G16" s="18">
        <v>3197</v>
      </c>
      <c r="H16" s="18">
        <v>3202</v>
      </c>
      <c r="I16" s="18">
        <v>2968</v>
      </c>
      <c r="J16" s="18">
        <v>3282</v>
      </c>
      <c r="K16" s="18">
        <v>3177</v>
      </c>
      <c r="L16" s="18">
        <v>3122</v>
      </c>
      <c r="M16" s="18">
        <v>3028</v>
      </c>
      <c r="N16" s="18">
        <f>AVERAGEA(B16:M16)</f>
        <v>3165.3333333333335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317</v>
      </c>
      <c r="B18" s="17"/>
      <c r="C18" s="17"/>
      <c r="D18" s="17"/>
      <c r="E18" s="17"/>
      <c r="F18" s="17" t="s">
        <v>434</v>
      </c>
      <c r="G18" s="17"/>
      <c r="H18" s="17"/>
      <c r="I18" s="17"/>
      <c r="J18" s="17" t="s">
        <v>435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1200</v>
      </c>
      <c r="C20" s="18">
        <v>1270</v>
      </c>
      <c r="D20" s="18">
        <v>1310</v>
      </c>
      <c r="E20" s="18">
        <v>1300</v>
      </c>
      <c r="F20" s="18">
        <v>1300</v>
      </c>
      <c r="G20" s="18">
        <v>1300</v>
      </c>
      <c r="H20" s="18">
        <v>1310</v>
      </c>
      <c r="I20" s="18">
        <v>1330</v>
      </c>
      <c r="J20" s="18">
        <v>1360</v>
      </c>
      <c r="K20" s="18">
        <v>1360</v>
      </c>
      <c r="L20" s="18">
        <v>1380</v>
      </c>
      <c r="M20" s="18">
        <v>1380</v>
      </c>
      <c r="N20" s="18">
        <f>AVERAGEA(B20:M20)</f>
        <v>1316.6666666666667</v>
      </c>
    </row>
    <row r="21" spans="1:14" ht="18">
      <c r="A21" s="17" t="s">
        <v>278</v>
      </c>
      <c r="B21" s="18">
        <v>1390</v>
      </c>
      <c r="C21" s="18">
        <v>1400</v>
      </c>
      <c r="D21" s="18">
        <v>1410</v>
      </c>
      <c r="E21" s="18">
        <v>1430</v>
      </c>
      <c r="F21" s="18">
        <v>1410</v>
      </c>
      <c r="G21" s="18">
        <v>1370</v>
      </c>
      <c r="H21" s="18">
        <v>1330</v>
      </c>
      <c r="I21" s="18">
        <v>1240</v>
      </c>
      <c r="J21" s="18">
        <v>1270</v>
      </c>
      <c r="K21" s="18">
        <v>1220</v>
      </c>
      <c r="L21" s="18">
        <v>1200</v>
      </c>
      <c r="M21" s="18">
        <v>1170</v>
      </c>
      <c r="N21" s="18">
        <f>AVERAGEA(B21:M21)</f>
        <v>1320</v>
      </c>
    </row>
    <row r="22" spans="1:14" ht="18">
      <c r="A22" s="17" t="s">
        <v>279</v>
      </c>
      <c r="B22" s="18">
        <v>1160</v>
      </c>
      <c r="C22" s="18">
        <v>1120</v>
      </c>
      <c r="D22" s="18">
        <v>1060</v>
      </c>
      <c r="E22" s="18">
        <v>990</v>
      </c>
      <c r="F22" s="18">
        <v>990</v>
      </c>
      <c r="G22" s="18">
        <v>1000</v>
      </c>
      <c r="H22" s="18">
        <v>990</v>
      </c>
      <c r="I22" s="18">
        <v>970</v>
      </c>
      <c r="J22" s="18">
        <v>980</v>
      </c>
      <c r="K22" s="18">
        <v>960</v>
      </c>
      <c r="L22" s="18">
        <v>950</v>
      </c>
      <c r="M22" s="18">
        <v>980</v>
      </c>
      <c r="N22" s="18">
        <f>AVERAGEA(B22:M22)</f>
        <v>1012.5</v>
      </c>
    </row>
    <row r="23" spans="1:14" ht="18">
      <c r="A23" s="19">
        <v>1999</v>
      </c>
      <c r="B23" s="18">
        <v>1020</v>
      </c>
      <c r="C23" s="18">
        <v>1050</v>
      </c>
      <c r="D23" s="18">
        <v>1070</v>
      </c>
      <c r="E23" s="18">
        <v>1100</v>
      </c>
      <c r="F23" s="18">
        <v>1110</v>
      </c>
      <c r="G23" s="18">
        <v>1110</v>
      </c>
      <c r="H23" s="18">
        <v>1150</v>
      </c>
      <c r="I23" s="18">
        <v>1140</v>
      </c>
      <c r="J23" s="18">
        <v>1110</v>
      </c>
      <c r="K23" s="18">
        <v>1060</v>
      </c>
      <c r="L23" s="18">
        <v>1030</v>
      </c>
      <c r="M23" s="18">
        <v>1020</v>
      </c>
      <c r="N23" s="18">
        <f>AVERAGEA(B23:M23)</f>
        <v>1080.8333333333333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 hidden="1">
      <c r="A25" s="17" t="s">
        <v>351</v>
      </c>
      <c r="B25" s="17"/>
      <c r="C25" s="17"/>
      <c r="D25" s="17"/>
      <c r="E25" s="17"/>
      <c r="F25" s="17" t="s">
        <v>425</v>
      </c>
      <c r="G25" s="17"/>
      <c r="H25" s="17"/>
      <c r="I25" s="17"/>
      <c r="J25" s="17" t="s">
        <v>353</v>
      </c>
      <c r="K25" s="14"/>
      <c r="L25" s="14"/>
      <c r="M25" s="14"/>
      <c r="N25" s="14"/>
    </row>
    <row r="26" spans="1:14" ht="18" hidden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1490</v>
      </c>
      <c r="C27" s="18">
        <v>1500</v>
      </c>
      <c r="D27" s="18">
        <v>1550</v>
      </c>
      <c r="E27" s="18">
        <v>1560</v>
      </c>
      <c r="F27" s="18">
        <v>1560</v>
      </c>
      <c r="G27" s="18">
        <v>1560</v>
      </c>
      <c r="H27" s="18">
        <v>1570</v>
      </c>
      <c r="I27" s="18">
        <v>1570</v>
      </c>
      <c r="J27" s="18">
        <v>1570</v>
      </c>
      <c r="K27" s="18">
        <v>1590</v>
      </c>
      <c r="L27" s="18">
        <v>1590</v>
      </c>
      <c r="M27" s="18">
        <v>1590</v>
      </c>
      <c r="N27" s="18">
        <f>AVERAGEA(B27:M27)</f>
        <v>1558.3333333333333</v>
      </c>
    </row>
    <row r="28" spans="1:14" ht="18" hidden="1">
      <c r="A28" s="17" t="s">
        <v>278</v>
      </c>
      <c r="B28" s="18">
        <v>1620</v>
      </c>
      <c r="C28" s="18">
        <v>1620</v>
      </c>
      <c r="D28" s="18">
        <v>1620</v>
      </c>
      <c r="E28" s="18">
        <v>1650</v>
      </c>
      <c r="F28" s="18">
        <v>1650</v>
      </c>
      <c r="G28" s="18">
        <v>1675</v>
      </c>
      <c r="H28" s="18">
        <v>1675</v>
      </c>
      <c r="I28" s="18">
        <v>1675</v>
      </c>
      <c r="J28" s="18">
        <v>1750</v>
      </c>
      <c r="K28" s="18">
        <v>1750</v>
      </c>
      <c r="L28" s="18">
        <v>1800</v>
      </c>
      <c r="M28" s="18">
        <v>1800</v>
      </c>
      <c r="N28" s="18">
        <f>AVERAGEA(B28:M28)</f>
        <v>1690.4166666666667</v>
      </c>
    </row>
    <row r="29" spans="1:14" ht="18" hidden="1">
      <c r="A29" s="17" t="s">
        <v>279</v>
      </c>
      <c r="B29" s="18">
        <v>1901</v>
      </c>
      <c r="C29" s="18">
        <v>1931</v>
      </c>
      <c r="D29" s="18">
        <v>1931</v>
      </c>
      <c r="E29" s="18">
        <v>2000</v>
      </c>
      <c r="F29" s="18">
        <v>2000</v>
      </c>
      <c r="G29" s="18">
        <v>2000</v>
      </c>
      <c r="H29" s="18">
        <v>2051</v>
      </c>
      <c r="I29" s="18">
        <v>2051</v>
      </c>
      <c r="J29" s="18">
        <v>2082</v>
      </c>
      <c r="K29" s="18">
        <v>2156</v>
      </c>
      <c r="L29" s="18">
        <v>2156</v>
      </c>
      <c r="M29" s="18">
        <v>2156</v>
      </c>
      <c r="N29" s="18">
        <f>AVERAGEA(B29:M29)</f>
        <v>2034.5833333333333</v>
      </c>
    </row>
    <row r="30" spans="1:14" ht="18" hidden="1">
      <c r="A30" s="19">
        <v>1999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8" hidden="1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314</v>
      </c>
      <c r="B32" s="17"/>
      <c r="C32" s="17"/>
      <c r="D32" s="17"/>
      <c r="E32" s="17"/>
      <c r="F32" s="17" t="s">
        <v>422</v>
      </c>
      <c r="G32" s="17"/>
      <c r="H32" s="17"/>
      <c r="I32" s="17"/>
      <c r="J32" s="17" t="s">
        <v>327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2190.074274139095</v>
      </c>
      <c r="C34" s="18">
        <v>2182.2690638561685</v>
      </c>
      <c r="D34" s="18">
        <v>2076.6960781420603</v>
      </c>
      <c r="E34" s="18">
        <v>2140.710838619601</v>
      </c>
      <c r="F34" s="18">
        <v>2005.4170841683367</v>
      </c>
      <c r="G34" s="18">
        <v>2197.6891421335868</v>
      </c>
      <c r="H34" s="18">
        <v>2129.9427964114907</v>
      </c>
      <c r="I34" s="18">
        <v>1963.6727319654149</v>
      </c>
      <c r="J34" s="18">
        <v>2016.4667729039113</v>
      </c>
      <c r="K34" s="18">
        <v>2052.8588539368343</v>
      </c>
      <c r="L34" s="18">
        <v>2099.9378302766554</v>
      </c>
      <c r="M34" s="18">
        <v>1975.5206430398246</v>
      </c>
      <c r="N34" s="18">
        <f>AVERAGEA(B34:M34)</f>
        <v>2085.938009132749</v>
      </c>
    </row>
    <row r="35" spans="1:14" ht="18">
      <c r="A35" s="17" t="s">
        <v>278</v>
      </c>
      <c r="B35" s="18">
        <v>1880.852683669585</v>
      </c>
      <c r="C35" s="18">
        <v>2002.8862220871943</v>
      </c>
      <c r="D35" s="18">
        <v>2163.5014836795253</v>
      </c>
      <c r="E35" s="18">
        <v>2081.419624217119</v>
      </c>
      <c r="F35" s="18">
        <v>2015.7103825136612</v>
      </c>
      <c r="G35" s="18">
        <v>2016.5570690465006</v>
      </c>
      <c r="H35" s="18">
        <v>2146.891314665401</v>
      </c>
      <c r="I35" s="18">
        <v>2029.2408281874318</v>
      </c>
      <c r="J35" s="18">
        <v>2017.9367322535059</v>
      </c>
      <c r="K35" s="18">
        <v>1993.1733098436468</v>
      </c>
      <c r="L35" s="18">
        <v>2179.839494163424</v>
      </c>
      <c r="M35" s="18">
        <v>2325.0488194567724</v>
      </c>
      <c r="N35" s="18">
        <f>AVERAGEA(B35:M35)</f>
        <v>2071.0881636486474</v>
      </c>
    </row>
    <row r="36" spans="1:14" ht="18">
      <c r="A36" s="17" t="s">
        <v>279</v>
      </c>
      <c r="B36" s="18">
        <v>2001</v>
      </c>
      <c r="C36" s="18">
        <v>1945</v>
      </c>
      <c r="D36" s="18">
        <v>2037</v>
      </c>
      <c r="E36" s="18">
        <v>2045</v>
      </c>
      <c r="F36" s="18">
        <v>2133</v>
      </c>
      <c r="G36" s="18">
        <v>2075</v>
      </c>
      <c r="H36" s="18">
        <v>2045</v>
      </c>
      <c r="I36" s="18">
        <v>2093</v>
      </c>
      <c r="J36" s="18">
        <v>2152</v>
      </c>
      <c r="K36" s="18">
        <v>2112</v>
      </c>
      <c r="L36" s="18">
        <v>2413</v>
      </c>
      <c r="M36" s="18">
        <v>2166</v>
      </c>
      <c r="N36" s="18">
        <v>2102</v>
      </c>
    </row>
    <row r="37" spans="1:14" ht="18">
      <c r="A37" s="19">
        <v>1999</v>
      </c>
      <c r="B37" s="18">
        <v>2150.3475765158746</v>
      </c>
      <c r="C37" s="18">
        <v>2092.3192541343997</v>
      </c>
      <c r="D37" s="18">
        <v>2134.571343496045</v>
      </c>
      <c r="E37" s="18">
        <v>2025.1798780604915</v>
      </c>
      <c r="F37" s="18">
        <v>2135.9331665250565</v>
      </c>
      <c r="G37" s="18">
        <v>2138.613734169674</v>
      </c>
      <c r="H37" s="18">
        <v>2194.720438089963</v>
      </c>
      <c r="I37" s="18">
        <v>2058.061310150975</v>
      </c>
      <c r="J37" s="18">
        <v>2098.4826307123058</v>
      </c>
      <c r="K37" s="18">
        <v>2238.8133430272464</v>
      </c>
      <c r="L37" s="18">
        <v>2334.5349112033955</v>
      </c>
      <c r="M37" s="18">
        <v>2257.239113024792</v>
      </c>
      <c r="N37" s="18">
        <v>2102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 t="s">
        <v>355</v>
      </c>
      <c r="B39" s="17"/>
      <c r="C39" s="17"/>
      <c r="D39" s="17"/>
      <c r="E39" s="17"/>
      <c r="F39" s="17" t="s">
        <v>422</v>
      </c>
      <c r="G39" s="17"/>
      <c r="H39" s="17"/>
      <c r="I39" s="17"/>
      <c r="J39" s="17" t="s">
        <v>357</v>
      </c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238.8565856736236</v>
      </c>
      <c r="C41" s="18">
        <v>249.65325936199721</v>
      </c>
      <c r="D41" s="18">
        <v>224.39744638361606</v>
      </c>
      <c r="E41" s="18">
        <v>273.2298078592125</v>
      </c>
      <c r="F41" s="18">
        <v>256.1556346116138</v>
      </c>
      <c r="G41" s="18">
        <v>275.37890067865146</v>
      </c>
      <c r="H41" s="18">
        <v>269.3559745419274</v>
      </c>
      <c r="I41" s="18">
        <v>247.82500963603326</v>
      </c>
      <c r="J41" s="18">
        <v>253.36927223719675</v>
      </c>
      <c r="K41" s="18">
        <v>261.6643266011448</v>
      </c>
      <c r="L41" s="18">
        <v>260.76854800814493</v>
      </c>
      <c r="M41" s="18">
        <v>293.42412451361866</v>
      </c>
      <c r="N41" s="18">
        <f>AVERAGEA(B41:M41)</f>
        <v>258.6732408422317</v>
      </c>
    </row>
    <row r="42" spans="1:14" ht="18">
      <c r="A42" s="17" t="s">
        <v>278</v>
      </c>
      <c r="B42" s="18">
        <v>235.5736046051882</v>
      </c>
      <c r="C42" s="18">
        <v>234.38806243629824</v>
      </c>
      <c r="D42" s="18">
        <v>240.66375505056402</v>
      </c>
      <c r="E42" s="18">
        <v>278.16695855224754</v>
      </c>
      <c r="F42" s="18">
        <v>274.271919303749</v>
      </c>
      <c r="G42" s="18">
        <v>256.7508450984291</v>
      </c>
      <c r="H42" s="20">
        <v>248.4500226825949</v>
      </c>
      <c r="I42" s="18">
        <v>276.0933163303578</v>
      </c>
      <c r="J42" s="20">
        <v>268.64303178484107</v>
      </c>
      <c r="K42" s="18">
        <v>277.692946803494</v>
      </c>
      <c r="L42" s="18">
        <v>270.2727671663164</v>
      </c>
      <c r="M42" s="18">
        <v>294.059303647071</v>
      </c>
      <c r="N42" s="20">
        <f>AVERAGEA(B42:M42)</f>
        <v>262.91887778842926</v>
      </c>
    </row>
    <row r="43" spans="1:14" ht="18">
      <c r="A43" s="17" t="s">
        <v>279</v>
      </c>
      <c r="B43" s="18">
        <v>188.50587114060167</v>
      </c>
      <c r="C43" s="18">
        <v>229.58753321243304</v>
      </c>
      <c r="D43" s="18">
        <v>230.75183719615603</v>
      </c>
      <c r="E43" s="18">
        <v>237.88690590910844</v>
      </c>
      <c r="F43" s="18">
        <v>215.2420972208958</v>
      </c>
      <c r="G43" s="20">
        <v>207.6279152060687</v>
      </c>
      <c r="H43" s="20">
        <v>209.45379078906697</v>
      </c>
      <c r="I43" s="20">
        <v>204.68542115297572</v>
      </c>
      <c r="J43" s="20">
        <v>200.65808264878265</v>
      </c>
      <c r="K43" s="18">
        <v>206.67818077144503</v>
      </c>
      <c r="L43" s="18">
        <v>206.00810238726046</v>
      </c>
      <c r="M43" s="51" t="s">
        <v>389</v>
      </c>
      <c r="N43" s="79" t="s">
        <v>617</v>
      </c>
    </row>
    <row r="44" spans="1:14" ht="18">
      <c r="A44" s="19">
        <v>1999</v>
      </c>
      <c r="B44" s="18">
        <v>200.95836665985343</v>
      </c>
      <c r="C44" s="18">
        <v>220.70681852660962</v>
      </c>
      <c r="D44" s="18">
        <v>235.95611343117736</v>
      </c>
      <c r="E44" s="18">
        <v>232.78484484870702</v>
      </c>
      <c r="F44" s="18">
        <v>226.70280466614005</v>
      </c>
      <c r="G44" s="20">
        <v>249.11444759221064</v>
      </c>
      <c r="H44" s="20">
        <v>248.81181450343107</v>
      </c>
      <c r="I44" s="20">
        <v>252.95163964715235</v>
      </c>
      <c r="J44" s="20">
        <v>263.8233732008825</v>
      </c>
      <c r="K44" s="18">
        <v>247.13878223143487</v>
      </c>
      <c r="L44" s="18">
        <v>252.2313732209834</v>
      </c>
      <c r="M44" s="18">
        <v>255.41161876348283</v>
      </c>
      <c r="N44" s="20">
        <f>AVERAGEA(B44:M44)</f>
        <v>240.54933310767208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/>
    </row>
    <row r="49" spans="1:14" ht="18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/>
    </row>
    <row r="50" spans="1:14" ht="18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0"/>
    </row>
    <row r="51" spans="1:14" ht="18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0"/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0"/>
      <c r="Q55" s="30"/>
      <c r="R55" s="30"/>
    </row>
    <row r="56" spans="1:18" ht="1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0"/>
      <c r="Q56" s="30"/>
      <c r="R56" s="30"/>
    </row>
    <row r="57" spans="1:18" ht="1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8" spans="1:256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14"/>
      <c r="N88" s="1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4"/>
      <c r="IP88" s="14"/>
      <c r="IQ88" s="14"/>
      <c r="IR88" s="14"/>
      <c r="IS88" s="17"/>
      <c r="IT88" s="17"/>
      <c r="IU88" s="17"/>
      <c r="IV88" s="17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IV93"/>
  <sheetViews>
    <sheetView showGridLines="0" zoomScale="66" zoomScaleNormal="66" workbookViewId="0" topLeftCell="A14">
      <selection activeCell="O46" sqref="O46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414</v>
      </c>
      <c r="B3" s="13"/>
      <c r="C3" s="13"/>
      <c r="D3" s="13"/>
      <c r="E3" s="13"/>
      <c r="F3" s="13"/>
      <c r="G3" s="13"/>
      <c r="H3" s="12" t="s">
        <v>415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416</v>
      </c>
      <c r="B5" s="13"/>
      <c r="C5" s="13"/>
      <c r="D5" s="13"/>
      <c r="E5" s="13"/>
      <c r="F5" s="13"/>
      <c r="G5" s="13"/>
      <c r="H5" s="12" t="s">
        <v>417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227</v>
      </c>
      <c r="B7" s="13"/>
      <c r="C7" s="13"/>
      <c r="D7" s="13"/>
      <c r="E7" s="13"/>
      <c r="F7" s="13"/>
      <c r="G7" s="13"/>
      <c r="H7" s="12" t="s">
        <v>436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288</v>
      </c>
      <c r="B11" s="17"/>
      <c r="C11" s="17"/>
      <c r="D11" s="17"/>
      <c r="E11" s="17"/>
      <c r="F11" s="17" t="s">
        <v>310</v>
      </c>
      <c r="G11" s="17"/>
      <c r="H11" s="17"/>
      <c r="I11" s="17"/>
      <c r="J11" s="17" t="s">
        <v>289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2496</v>
      </c>
      <c r="C13" s="18">
        <v>2473</v>
      </c>
      <c r="D13" s="18">
        <v>2503</v>
      </c>
      <c r="E13" s="18">
        <v>2325</v>
      </c>
      <c r="F13" s="18">
        <v>2245</v>
      </c>
      <c r="G13" s="18">
        <v>2400</v>
      </c>
      <c r="H13" s="18">
        <v>3016</v>
      </c>
      <c r="I13" s="18">
        <v>2795</v>
      </c>
      <c r="J13" s="18">
        <v>2575</v>
      </c>
      <c r="K13" s="18">
        <v>2376</v>
      </c>
      <c r="L13" s="18">
        <v>2902</v>
      </c>
      <c r="M13" s="18">
        <v>2402</v>
      </c>
      <c r="N13" s="18">
        <v>2504</v>
      </c>
    </row>
    <row r="14" spans="1:14" ht="18">
      <c r="A14" s="17" t="s">
        <v>278</v>
      </c>
      <c r="B14" s="18">
        <v>2402</v>
      </c>
      <c r="C14" s="18">
        <v>2186</v>
      </c>
      <c r="D14" s="18">
        <v>2292</v>
      </c>
      <c r="E14" s="18">
        <v>2307</v>
      </c>
      <c r="F14" s="18">
        <v>2223</v>
      </c>
      <c r="G14" s="18">
        <v>2295</v>
      </c>
      <c r="H14" s="18">
        <v>1798</v>
      </c>
      <c r="I14" s="18">
        <v>2444</v>
      </c>
      <c r="J14" s="18">
        <v>2119</v>
      </c>
      <c r="K14" s="18">
        <v>2386</v>
      </c>
      <c r="L14" s="18">
        <v>2745</v>
      </c>
      <c r="M14" s="18">
        <v>2674</v>
      </c>
      <c r="N14" s="18">
        <f>AVERAGEA(B14:M14)</f>
        <v>2322.5833333333335</v>
      </c>
    </row>
    <row r="15" spans="1:14" ht="18">
      <c r="A15" s="17" t="s">
        <v>279</v>
      </c>
      <c r="B15" s="18">
        <v>2187</v>
      </c>
      <c r="C15" s="18">
        <v>2318</v>
      </c>
      <c r="D15" s="18">
        <v>2156</v>
      </c>
      <c r="E15" s="18">
        <v>2554</v>
      </c>
      <c r="F15" s="18">
        <v>2225</v>
      </c>
      <c r="G15" s="18">
        <v>2326</v>
      </c>
      <c r="H15" s="18">
        <v>2815</v>
      </c>
      <c r="I15" s="18">
        <v>3003</v>
      </c>
      <c r="J15" s="18">
        <v>2879</v>
      </c>
      <c r="K15" s="18">
        <v>2713</v>
      </c>
      <c r="L15" s="18">
        <v>2705</v>
      </c>
      <c r="M15" s="18">
        <v>2436</v>
      </c>
      <c r="N15" s="18">
        <f>AVERAGEA(B15:M15)</f>
        <v>2526.4166666666665</v>
      </c>
    </row>
    <row r="16" spans="1:14" ht="18">
      <c r="A16" s="19">
        <v>1999</v>
      </c>
      <c r="B16" s="18">
        <v>2699</v>
      </c>
      <c r="C16" s="18">
        <v>2531</v>
      </c>
      <c r="D16" s="18">
        <v>2324</v>
      </c>
      <c r="E16" s="18">
        <v>2804</v>
      </c>
      <c r="F16" s="18">
        <v>2767</v>
      </c>
      <c r="G16" s="18">
        <v>2850</v>
      </c>
      <c r="H16" s="18">
        <v>2612</v>
      </c>
      <c r="I16" s="18">
        <v>2811</v>
      </c>
      <c r="J16" s="18">
        <v>2562</v>
      </c>
      <c r="K16" s="18">
        <v>3007</v>
      </c>
      <c r="L16" s="18">
        <v>2911</v>
      </c>
      <c r="M16" s="18">
        <v>3003</v>
      </c>
      <c r="N16" s="18">
        <f>AVERAGEA(B16:M16)</f>
        <v>2740.0833333333335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314</v>
      </c>
      <c r="B18" s="17"/>
      <c r="C18" s="17"/>
      <c r="D18" s="17"/>
      <c r="E18" s="17"/>
      <c r="F18" s="17" t="s">
        <v>310</v>
      </c>
      <c r="G18" s="17"/>
      <c r="H18" s="17"/>
      <c r="I18" s="17"/>
      <c r="J18" s="17" t="s">
        <v>327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12727.199539965497</v>
      </c>
      <c r="C20" s="18">
        <v>11610.711629060253</v>
      </c>
      <c r="D20" s="18">
        <v>8400.388898709563</v>
      </c>
      <c r="E20" s="18">
        <v>8029.9203952786165</v>
      </c>
      <c r="F20" s="18">
        <v>7341.753343239227</v>
      </c>
      <c r="G20" s="18">
        <v>8661.75723717623</v>
      </c>
      <c r="H20" s="18">
        <v>7768.8246097337005</v>
      </c>
      <c r="I20" s="18">
        <v>10180.505415162455</v>
      </c>
      <c r="J20" s="18">
        <v>9123.529411764706</v>
      </c>
      <c r="K20" s="18">
        <v>7483.1133974502345</v>
      </c>
      <c r="L20" s="18">
        <v>7412.658227848101</v>
      </c>
      <c r="M20" s="18">
        <v>6844.654088050314</v>
      </c>
      <c r="N20" s="18">
        <f>AVERAGEA(B20:M20)</f>
        <v>8798.751349453243</v>
      </c>
    </row>
    <row r="21" spans="1:14" ht="18">
      <c r="A21" s="17" t="s">
        <v>278</v>
      </c>
      <c r="B21" s="18">
        <v>17027.896995708154</v>
      </c>
      <c r="C21" s="18">
        <v>13174.356123772466</v>
      </c>
      <c r="D21" s="18">
        <v>7725.738396624472</v>
      </c>
      <c r="E21" s="18">
        <v>7393.178648408774</v>
      </c>
      <c r="F21" s="18">
        <v>7123.076923076923</v>
      </c>
      <c r="G21" s="18">
        <v>7515.397082658023</v>
      </c>
      <c r="H21" s="18">
        <v>7920.23679700888</v>
      </c>
      <c r="I21" s="18">
        <v>6715.909090909091</v>
      </c>
      <c r="J21" s="18">
        <v>7881.258941344779</v>
      </c>
      <c r="K21" s="18">
        <v>7045.027214250371</v>
      </c>
      <c r="L21" s="18">
        <v>6412.337662337663</v>
      </c>
      <c r="M21" s="18">
        <v>6393.307167940508</v>
      </c>
      <c r="N21" s="18">
        <f>AVERAGEA(B21:M21)</f>
        <v>8527.310087003341</v>
      </c>
    </row>
    <row r="22" spans="1:14" ht="18">
      <c r="A22" s="17" t="s">
        <v>279</v>
      </c>
      <c r="B22" s="18">
        <v>11266</v>
      </c>
      <c r="C22" s="18">
        <v>12587</v>
      </c>
      <c r="D22" s="18">
        <v>7378</v>
      </c>
      <c r="E22" s="18">
        <v>7168</v>
      </c>
      <c r="F22" s="18">
        <v>7303</v>
      </c>
      <c r="G22" s="18">
        <v>6560</v>
      </c>
      <c r="H22" s="18">
        <v>6566</v>
      </c>
      <c r="I22" s="18">
        <v>6927</v>
      </c>
      <c r="J22" s="18">
        <v>7148</v>
      </c>
      <c r="K22" s="18">
        <v>6322</v>
      </c>
      <c r="L22" s="18">
        <v>5460</v>
      </c>
      <c r="M22" s="18">
        <v>6197</v>
      </c>
      <c r="N22" s="18">
        <f>AVERAGEA(B22:M22)</f>
        <v>7573.5</v>
      </c>
    </row>
    <row r="23" spans="1:14" ht="18">
      <c r="A23" s="19">
        <v>1999</v>
      </c>
      <c r="B23" s="18">
        <v>9110.226809420885</v>
      </c>
      <c r="C23" s="18">
        <v>9666.718454646678</v>
      </c>
      <c r="D23" s="18">
        <v>8661.690647482015</v>
      </c>
      <c r="E23" s="18">
        <v>9917.025730661357</v>
      </c>
      <c r="F23" s="18">
        <v>8392.258280625014</v>
      </c>
      <c r="G23" s="18">
        <v>9083.441490195817</v>
      </c>
      <c r="H23" s="18">
        <v>10189.62992478956</v>
      </c>
      <c r="I23" s="18">
        <v>9388.795783926218</v>
      </c>
      <c r="J23" s="18">
        <v>9466.452610067774</v>
      </c>
      <c r="K23" s="18">
        <v>8084.070379963952</v>
      </c>
      <c r="L23" s="18">
        <v>11645.874648545265</v>
      </c>
      <c r="M23" s="18">
        <v>9942.166557277456</v>
      </c>
      <c r="N23" s="18">
        <f>AVERAGEA(B23:M23)</f>
        <v>9462.362609800166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355</v>
      </c>
      <c r="B25" s="17"/>
      <c r="C25" s="17"/>
      <c r="D25" s="17"/>
      <c r="E25" s="17"/>
      <c r="F25" s="17" t="s">
        <v>422</v>
      </c>
      <c r="G25" s="17"/>
      <c r="H25" s="17"/>
      <c r="I25" s="17"/>
      <c r="J25" s="17" t="s">
        <v>357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911.983348201011</v>
      </c>
      <c r="C27" s="18">
        <v>774.6903247405423</v>
      </c>
      <c r="D27" s="18">
        <v>258.645488087049</v>
      </c>
      <c r="E27" s="18">
        <v>792.0792079207921</v>
      </c>
      <c r="F27" s="18">
        <v>473.99340879782204</v>
      </c>
      <c r="G27" s="18">
        <v>635.5335742819099</v>
      </c>
      <c r="H27" s="18">
        <v>721.8168980936691</v>
      </c>
      <c r="I27" s="18">
        <v>671.2564543889845</v>
      </c>
      <c r="J27" s="18">
        <v>770.0340522133939</v>
      </c>
      <c r="K27" s="18">
        <v>824.070796460177</v>
      </c>
      <c r="L27" s="18">
        <v>843.2630614115491</v>
      </c>
      <c r="M27" s="18">
        <v>756.9060773480663</v>
      </c>
      <c r="N27" s="18">
        <f>AVERAGEA(B27:M27)</f>
        <v>702.8560576620806</v>
      </c>
    </row>
    <row r="28" spans="1:14" ht="18">
      <c r="A28" s="17" t="s">
        <v>278</v>
      </c>
      <c r="B28" s="18">
        <v>854.9883990719258</v>
      </c>
      <c r="C28" s="18">
        <v>691.6437818752452</v>
      </c>
      <c r="D28" s="18">
        <v>927.6563677467973</v>
      </c>
      <c r="E28" s="18">
        <v>858.7974371611631</v>
      </c>
      <c r="F28" s="18">
        <v>821.0434275721364</v>
      </c>
      <c r="G28" s="18">
        <v>802.5513033832501</v>
      </c>
      <c r="H28" s="18">
        <v>813.8699245418613</v>
      </c>
      <c r="I28" s="18">
        <v>923.9684747334261</v>
      </c>
      <c r="J28" s="18">
        <v>808.3357792779572</v>
      </c>
      <c r="K28" s="18">
        <v>974.6175243393602</v>
      </c>
      <c r="L28" s="18">
        <v>769.0355329949239</v>
      </c>
      <c r="M28" s="18">
        <v>800.5068790731355</v>
      </c>
      <c r="N28" s="18">
        <f>AVERAGEA(B28:M28)</f>
        <v>837.2512359809317</v>
      </c>
    </row>
    <row r="29" spans="1:14" ht="18">
      <c r="A29" s="17" t="s">
        <v>279</v>
      </c>
      <c r="B29" s="18">
        <v>947.870528109029</v>
      </c>
      <c r="C29" s="18">
        <v>855.2685526855269</v>
      </c>
      <c r="D29" s="18">
        <v>1030.1115241635687</v>
      </c>
      <c r="E29" s="18">
        <v>909.9496221662469</v>
      </c>
      <c r="F29" s="18">
        <v>800.6273963053329</v>
      </c>
      <c r="G29" s="18">
        <v>922.3230490018149</v>
      </c>
      <c r="H29" s="18">
        <v>780.2621434078643</v>
      </c>
      <c r="I29" s="18">
        <v>672.5778546712803</v>
      </c>
      <c r="J29" s="18">
        <v>798.4843265587324</v>
      </c>
      <c r="K29" s="18">
        <v>647.463456577816</v>
      </c>
      <c r="L29" s="18">
        <v>912.1783876500857</v>
      </c>
      <c r="M29" s="51" t="s">
        <v>389</v>
      </c>
      <c r="N29" s="79" t="s">
        <v>618</v>
      </c>
    </row>
    <row r="30" spans="1:14" ht="18">
      <c r="A30" s="19">
        <v>1999</v>
      </c>
      <c r="B30" s="18">
        <v>1045.9374144971925</v>
      </c>
      <c r="C30" s="18">
        <v>968.2937451437452</v>
      </c>
      <c r="D30" s="18">
        <v>937.3842450682853</v>
      </c>
      <c r="E30" s="18">
        <v>1003.5392169763937</v>
      </c>
      <c r="F30" s="18">
        <v>1111.2629480737019</v>
      </c>
      <c r="G30" s="18">
        <v>813.1967376140225</v>
      </c>
      <c r="H30" s="18">
        <v>1096.6232049499442</v>
      </c>
      <c r="I30" s="18">
        <v>1052.058250081195</v>
      </c>
      <c r="J30" s="18">
        <v>931.6170025146688</v>
      </c>
      <c r="K30" s="18">
        <v>991.0259968</v>
      </c>
      <c r="L30" s="18">
        <v>868.551622947726</v>
      </c>
      <c r="M30" s="18">
        <v>948.9503772282922</v>
      </c>
      <c r="N30" s="18">
        <f>AVERAGEA(B30:M30)</f>
        <v>980.7033968245972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8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8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">
      <c r="A42" s="17"/>
      <c r="B42" s="18"/>
      <c r="C42" s="18"/>
      <c r="D42" s="18"/>
      <c r="E42" s="18"/>
      <c r="F42" s="18"/>
      <c r="G42" s="18"/>
      <c r="H42" s="20"/>
      <c r="I42" s="18"/>
      <c r="J42" s="20"/>
      <c r="K42" s="18"/>
      <c r="L42" s="18"/>
      <c r="M42" s="18"/>
      <c r="N42" s="20"/>
    </row>
    <row r="43" spans="1:14" ht="18">
      <c r="A43" s="17"/>
      <c r="B43" s="18"/>
      <c r="C43" s="18"/>
      <c r="D43" s="18"/>
      <c r="E43" s="18"/>
      <c r="F43" s="18"/>
      <c r="G43" s="20"/>
      <c r="H43" s="20"/>
      <c r="I43" s="20"/>
      <c r="J43" s="20"/>
      <c r="K43" s="18"/>
      <c r="L43" s="18"/>
      <c r="M43" s="18"/>
      <c r="N43" s="20"/>
    </row>
    <row r="44" spans="1:14" ht="18">
      <c r="A44" s="19"/>
      <c r="B44" s="18"/>
      <c r="C44" s="18"/>
      <c r="D44" s="18"/>
      <c r="E44" s="18"/>
      <c r="F44" s="18"/>
      <c r="G44" s="20"/>
      <c r="H44" s="20"/>
      <c r="I44" s="20"/>
      <c r="J44" s="20"/>
      <c r="K44" s="18"/>
      <c r="L44" s="18"/>
      <c r="M44" s="18"/>
      <c r="N44" s="20"/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/>
    </row>
    <row r="49" spans="1:14" ht="18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/>
    </row>
    <row r="50" spans="1:14" ht="18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0"/>
    </row>
    <row r="51" spans="1:14" ht="18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0"/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0"/>
      <c r="Q55" s="30"/>
      <c r="R55" s="30"/>
    </row>
    <row r="56" spans="1:18" ht="1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0"/>
      <c r="Q56" s="30"/>
      <c r="R56" s="30"/>
    </row>
    <row r="57" spans="1:18" ht="1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8" spans="1:256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14"/>
      <c r="N88" s="1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4"/>
      <c r="IP88" s="14"/>
      <c r="IQ88" s="14"/>
      <c r="IR88" s="14"/>
      <c r="IS88" s="17"/>
      <c r="IT88" s="17"/>
      <c r="IU88" s="17"/>
      <c r="IV88" s="17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IV83"/>
  <sheetViews>
    <sheetView showGridLines="0" zoomScale="66" zoomScaleNormal="66" workbookViewId="0" topLeftCell="A13">
      <selection activeCell="O46" sqref="O46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414</v>
      </c>
      <c r="B3" s="13"/>
      <c r="C3" s="13"/>
      <c r="D3" s="13"/>
      <c r="E3" s="13"/>
      <c r="F3" s="13"/>
      <c r="G3" s="13"/>
      <c r="H3" s="12" t="s">
        <v>415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416</v>
      </c>
      <c r="B5" s="13"/>
      <c r="C5" s="13"/>
      <c r="D5" s="13"/>
      <c r="E5" s="13"/>
      <c r="F5" s="13"/>
      <c r="G5" s="13"/>
      <c r="H5" s="12" t="s">
        <v>417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437</v>
      </c>
      <c r="B7" s="13"/>
      <c r="C7" s="13"/>
      <c r="D7" s="13"/>
      <c r="E7" s="13"/>
      <c r="F7" s="13"/>
      <c r="G7" s="13"/>
      <c r="H7" s="12" t="s">
        <v>438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56" t="s">
        <v>229</v>
      </c>
      <c r="B11" s="56"/>
      <c r="C11" s="56"/>
      <c r="D11" s="56"/>
      <c r="E11" s="56"/>
      <c r="F11" s="56"/>
      <c r="G11" s="56"/>
      <c r="H11" s="56" t="s">
        <v>439</v>
      </c>
      <c r="I11" s="17"/>
      <c r="J11" s="17"/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>
      <c r="A13" s="17" t="s">
        <v>288</v>
      </c>
      <c r="B13" s="18"/>
      <c r="C13" s="18"/>
      <c r="D13" s="18"/>
      <c r="E13" s="18"/>
      <c r="F13" s="55" t="s">
        <v>310</v>
      </c>
      <c r="G13" s="18"/>
      <c r="H13" s="18"/>
      <c r="I13" s="18"/>
      <c r="J13" s="55" t="s">
        <v>289</v>
      </c>
      <c r="K13" s="18"/>
      <c r="L13" s="18"/>
      <c r="M13" s="18"/>
      <c r="N13" s="18"/>
    </row>
    <row r="14" spans="1:14" ht="18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 hidden="1">
      <c r="A15" s="17" t="s">
        <v>277</v>
      </c>
      <c r="B15" s="18">
        <v>1194</v>
      </c>
      <c r="C15" s="18">
        <v>914</v>
      </c>
      <c r="D15" s="18">
        <v>1078</v>
      </c>
      <c r="E15" s="18">
        <v>958</v>
      </c>
      <c r="F15" s="18">
        <v>959</v>
      </c>
      <c r="G15" s="18">
        <v>1171</v>
      </c>
      <c r="H15" s="18">
        <v>910</v>
      </c>
      <c r="I15" s="18">
        <v>1046</v>
      </c>
      <c r="J15" s="18">
        <v>1066</v>
      </c>
      <c r="K15" s="18">
        <v>1018</v>
      </c>
      <c r="L15" s="18">
        <v>1048</v>
      </c>
      <c r="M15" s="18">
        <v>983</v>
      </c>
      <c r="N15" s="18">
        <v>1021</v>
      </c>
    </row>
    <row r="16" spans="1:14" ht="18">
      <c r="A16" s="19" t="s">
        <v>278</v>
      </c>
      <c r="B16" s="18">
        <v>1026</v>
      </c>
      <c r="C16" s="18">
        <v>1006</v>
      </c>
      <c r="D16" s="18">
        <v>1125</v>
      </c>
      <c r="E16" s="18">
        <v>1051</v>
      </c>
      <c r="F16" s="18">
        <v>1235</v>
      </c>
      <c r="G16" s="18">
        <v>1173</v>
      </c>
      <c r="H16" s="18">
        <v>1172</v>
      </c>
      <c r="I16" s="18">
        <v>1332</v>
      </c>
      <c r="J16" s="18">
        <v>1181</v>
      </c>
      <c r="K16" s="18">
        <v>1325</v>
      </c>
      <c r="L16" s="18">
        <v>1204</v>
      </c>
      <c r="M16" s="18">
        <v>1276</v>
      </c>
      <c r="N16" s="18">
        <f>AVERAGEA(B16:M16)</f>
        <v>1175.5</v>
      </c>
    </row>
    <row r="17" spans="1:14" ht="18">
      <c r="A17" s="17" t="s">
        <v>279</v>
      </c>
      <c r="B17" s="18">
        <v>1210</v>
      </c>
      <c r="C17" s="18">
        <v>1270</v>
      </c>
      <c r="D17" s="18">
        <v>1306</v>
      </c>
      <c r="E17" s="18">
        <v>1355</v>
      </c>
      <c r="F17" s="18">
        <v>1337</v>
      </c>
      <c r="G17" s="18">
        <v>1272</v>
      </c>
      <c r="H17" s="18">
        <v>1209</v>
      </c>
      <c r="I17" s="18">
        <v>1375</v>
      </c>
      <c r="J17" s="18">
        <v>1212</v>
      </c>
      <c r="K17" s="18">
        <v>1087</v>
      </c>
      <c r="L17" s="18">
        <v>1152</v>
      </c>
      <c r="M17" s="18">
        <v>1152</v>
      </c>
      <c r="N17" s="18">
        <f>AVERAGEA(B17:M17)</f>
        <v>1244.75</v>
      </c>
    </row>
    <row r="18" spans="1:14" ht="18">
      <c r="A18" s="17" t="s">
        <v>583</v>
      </c>
      <c r="B18" s="18">
        <v>1099</v>
      </c>
      <c r="C18" s="18">
        <v>1124</v>
      </c>
      <c r="D18" s="18">
        <v>1017</v>
      </c>
      <c r="E18" s="18">
        <v>987</v>
      </c>
      <c r="F18" s="18">
        <v>1139</v>
      </c>
      <c r="G18" s="18">
        <v>1011</v>
      </c>
      <c r="H18" s="18">
        <v>1045</v>
      </c>
      <c r="I18" s="18">
        <v>1150</v>
      </c>
      <c r="J18" s="18">
        <v>980</v>
      </c>
      <c r="K18" s="18">
        <v>1043</v>
      </c>
      <c r="L18" s="18">
        <v>1092</v>
      </c>
      <c r="M18" s="18">
        <v>989</v>
      </c>
      <c r="N18" s="18">
        <f>AVERAGEA(B18:M18)</f>
        <v>1056.3333333333333</v>
      </c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>
      <c r="A20" s="17" t="s">
        <v>292</v>
      </c>
      <c r="B20" s="18"/>
      <c r="C20" s="18"/>
      <c r="D20" s="18"/>
      <c r="E20" s="18"/>
      <c r="F20" s="55" t="s">
        <v>310</v>
      </c>
      <c r="G20" s="18"/>
      <c r="H20" s="18"/>
      <c r="I20" s="18"/>
      <c r="J20" s="55" t="s">
        <v>294</v>
      </c>
      <c r="K20" s="18"/>
      <c r="L20" s="18"/>
      <c r="M20" s="18"/>
      <c r="N20" s="18"/>
    </row>
    <row r="21" spans="1:14" ht="18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" hidden="1">
      <c r="A22" s="17" t="s">
        <v>277</v>
      </c>
      <c r="B22" s="18">
        <v>795</v>
      </c>
      <c r="C22" s="18">
        <v>1382</v>
      </c>
      <c r="D22" s="18">
        <v>1324</v>
      </c>
      <c r="E22" s="18">
        <v>1253</v>
      </c>
      <c r="F22" s="18">
        <v>1304</v>
      </c>
      <c r="G22" s="18">
        <v>1282</v>
      </c>
      <c r="H22" s="18">
        <v>1392</v>
      </c>
      <c r="I22" s="18">
        <v>1355</v>
      </c>
      <c r="J22" s="18">
        <v>1320</v>
      </c>
      <c r="K22" s="18">
        <v>1313</v>
      </c>
      <c r="L22" s="18">
        <v>1369</v>
      </c>
      <c r="M22" s="18">
        <v>1377</v>
      </c>
      <c r="N22" s="18">
        <f>AVERAGEA(B22:M22)</f>
        <v>1288.8333333333333</v>
      </c>
    </row>
    <row r="23" spans="1:14" ht="18">
      <c r="A23" s="19" t="s">
        <v>278</v>
      </c>
      <c r="B23" s="18">
        <v>1487.1316468199527</v>
      </c>
      <c r="C23" s="18">
        <v>1534.9942133154657</v>
      </c>
      <c r="D23" s="18">
        <v>1452.3707817172149</v>
      </c>
      <c r="E23" s="18">
        <v>1457.3532419717733</v>
      </c>
      <c r="F23" s="18">
        <v>1464.3648821119098</v>
      </c>
      <c r="G23" s="18">
        <v>1449.3625210488333</v>
      </c>
      <c r="H23" s="18">
        <v>1539.3258426966293</v>
      </c>
      <c r="I23" s="18">
        <v>1464.8489708634056</v>
      </c>
      <c r="J23" s="18">
        <v>1499.0025648332858</v>
      </c>
      <c r="K23" s="18">
        <v>1490.744037023852</v>
      </c>
      <c r="L23" s="18">
        <v>1497.0836033700584</v>
      </c>
      <c r="M23" s="18">
        <v>1547.2611278140353</v>
      </c>
      <c r="N23" s="18">
        <f>AVERAGEA(B23:M23)</f>
        <v>1490.3202861322013</v>
      </c>
    </row>
    <row r="24" spans="1:14" ht="18">
      <c r="A24" s="19" t="s">
        <v>279</v>
      </c>
      <c r="B24" s="18">
        <v>1453.260015710919</v>
      </c>
      <c r="C24" s="18">
        <v>1483.3638673837243</v>
      </c>
      <c r="D24" s="18">
        <v>1523.7992677148395</v>
      </c>
      <c r="E24" s="18">
        <v>1495.4486345903772</v>
      </c>
      <c r="F24" s="18">
        <v>1500.2190100744633</v>
      </c>
      <c r="G24" s="18">
        <v>150.12500793930332</v>
      </c>
      <c r="H24" s="18">
        <v>1654.9387542350794</v>
      </c>
      <c r="I24" s="18">
        <v>1475.6756756756756</v>
      </c>
      <c r="J24" s="18">
        <v>1570.4450344237953</v>
      </c>
      <c r="K24" s="18">
        <v>1516.0728039239532</v>
      </c>
      <c r="L24" s="18">
        <v>1504.635761589404</v>
      </c>
      <c r="M24" s="18">
        <v>1577.550246492226</v>
      </c>
      <c r="N24" s="18">
        <f>AVERAGEA(B24:M24)</f>
        <v>1408.7945066461464</v>
      </c>
    </row>
    <row r="25" spans="1:14" ht="18">
      <c r="A25" s="19" t="s">
        <v>583</v>
      </c>
      <c r="B25" s="20">
        <v>1583</v>
      </c>
      <c r="C25" s="18">
        <v>1469</v>
      </c>
      <c r="D25" s="18">
        <v>1555</v>
      </c>
      <c r="E25" s="18">
        <v>1474</v>
      </c>
      <c r="F25" s="18">
        <v>1340</v>
      </c>
      <c r="G25" s="18">
        <v>1360</v>
      </c>
      <c r="H25" s="18">
        <v>1499</v>
      </c>
      <c r="I25" s="18">
        <v>1421</v>
      </c>
      <c r="J25" s="20">
        <v>1326</v>
      </c>
      <c r="K25" s="18">
        <v>1372</v>
      </c>
      <c r="L25" s="18">
        <v>1246</v>
      </c>
      <c r="M25" s="18">
        <v>1398</v>
      </c>
      <c r="N25" s="18">
        <f>AVERAGEA(B25:M25)</f>
        <v>1420.25</v>
      </c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351</v>
      </c>
      <c r="B27" s="18"/>
      <c r="C27" s="18"/>
      <c r="D27" s="18"/>
      <c r="E27" s="18"/>
      <c r="F27" s="55" t="s">
        <v>425</v>
      </c>
      <c r="G27" s="18"/>
      <c r="H27" s="18"/>
      <c r="I27" s="18"/>
      <c r="J27" s="55" t="s">
        <v>353</v>
      </c>
      <c r="K27" s="18"/>
      <c r="L27" s="18"/>
      <c r="M27" s="18"/>
      <c r="N27" s="18"/>
    </row>
    <row r="28" spans="1:14" ht="18" hidden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" hidden="1">
      <c r="A29" s="17" t="s">
        <v>277</v>
      </c>
      <c r="B29" s="18">
        <v>375</v>
      </c>
      <c r="C29" s="18">
        <v>375</v>
      </c>
      <c r="D29" s="18">
        <v>375</v>
      </c>
      <c r="E29" s="18">
        <v>380</v>
      </c>
      <c r="F29" s="18">
        <v>380</v>
      </c>
      <c r="G29" s="18">
        <v>380</v>
      </c>
      <c r="H29" s="18">
        <v>385</v>
      </c>
      <c r="I29" s="18">
        <v>385</v>
      </c>
      <c r="J29" s="18">
        <v>385</v>
      </c>
      <c r="K29" s="18">
        <v>390</v>
      </c>
      <c r="L29" s="18">
        <v>390</v>
      </c>
      <c r="M29" s="18">
        <v>390</v>
      </c>
      <c r="N29" s="18">
        <f>AVERAGEA(B29:M29)</f>
        <v>382.5</v>
      </c>
    </row>
    <row r="30" spans="1:14" ht="18" hidden="1">
      <c r="A30" s="19" t="s">
        <v>278</v>
      </c>
      <c r="B30" s="18">
        <v>422</v>
      </c>
      <c r="C30" s="18">
        <v>422</v>
      </c>
      <c r="D30" s="18">
        <v>422</v>
      </c>
      <c r="E30" s="18">
        <v>430</v>
      </c>
      <c r="F30" s="18">
        <v>430</v>
      </c>
      <c r="G30" s="18">
        <v>430</v>
      </c>
      <c r="H30" s="18">
        <v>440</v>
      </c>
      <c r="I30" s="18">
        <v>440</v>
      </c>
      <c r="J30" s="18">
        <v>440</v>
      </c>
      <c r="K30" s="18">
        <v>445</v>
      </c>
      <c r="L30" s="18">
        <v>445</v>
      </c>
      <c r="M30" s="18">
        <v>445</v>
      </c>
      <c r="N30" s="18">
        <f>AVERAGEA(B30:M30)</f>
        <v>434.25</v>
      </c>
    </row>
    <row r="31" spans="1:14" ht="18" hidden="1">
      <c r="A31" s="17" t="s">
        <v>279</v>
      </c>
      <c r="B31" s="18">
        <v>415</v>
      </c>
      <c r="C31" s="18">
        <v>415</v>
      </c>
      <c r="D31" s="18">
        <v>415</v>
      </c>
      <c r="E31" s="18">
        <v>398</v>
      </c>
      <c r="F31" s="18">
        <v>398</v>
      </c>
      <c r="G31" s="18">
        <v>398</v>
      </c>
      <c r="H31" s="18">
        <v>393</v>
      </c>
      <c r="I31" s="18">
        <v>393</v>
      </c>
      <c r="J31" s="18">
        <v>393</v>
      </c>
      <c r="K31" s="18">
        <v>351</v>
      </c>
      <c r="L31" s="18">
        <v>351</v>
      </c>
      <c r="M31" s="18">
        <v>351</v>
      </c>
      <c r="N31" s="18">
        <f>AVERAGEA(B31:M31)</f>
        <v>389.25</v>
      </c>
    </row>
    <row r="32" spans="1:14" ht="18" hidden="1">
      <c r="A32" s="17" t="s">
        <v>583</v>
      </c>
      <c r="B32" s="17"/>
      <c r="C32" s="17"/>
      <c r="D32" s="17"/>
      <c r="E32" s="17"/>
      <c r="F32" s="17"/>
      <c r="G32" s="17"/>
      <c r="H32" s="17"/>
      <c r="I32" s="17"/>
      <c r="J32" s="17"/>
      <c r="K32" s="14"/>
      <c r="L32" s="14"/>
      <c r="M32" s="14"/>
      <c r="N32" s="14"/>
    </row>
    <row r="33" spans="1:14" ht="18" hidden="1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>
      <c r="A34" s="17" t="s">
        <v>314</v>
      </c>
      <c r="B34" s="18"/>
      <c r="C34" s="18"/>
      <c r="D34" s="18"/>
      <c r="E34" s="18"/>
      <c r="F34" s="55" t="s">
        <v>310</v>
      </c>
      <c r="G34" s="18"/>
      <c r="H34" s="18"/>
      <c r="I34" s="18"/>
      <c r="J34" s="55" t="s">
        <v>327</v>
      </c>
      <c r="K34" s="18"/>
      <c r="L34" s="18"/>
      <c r="M34" s="18"/>
      <c r="N34" s="18"/>
    </row>
    <row r="35" spans="1:14" ht="18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8" hidden="1">
      <c r="A36" s="17" t="s">
        <v>277</v>
      </c>
      <c r="B36" s="18">
        <v>510.82</v>
      </c>
      <c r="C36" s="18">
        <v>499.9</v>
      </c>
      <c r="D36" s="18">
        <v>509.39</v>
      </c>
      <c r="E36" s="18">
        <v>502.64</v>
      </c>
      <c r="F36" s="18">
        <v>486.47</v>
      </c>
      <c r="G36" s="18">
        <v>470.03</v>
      </c>
      <c r="H36" s="18">
        <v>517.7</v>
      </c>
      <c r="I36" s="18">
        <v>478.79</v>
      </c>
      <c r="J36" s="18">
        <v>478.46</v>
      </c>
      <c r="K36" s="18">
        <v>489.94</v>
      </c>
      <c r="L36" s="18">
        <v>503.53</v>
      </c>
      <c r="M36" s="18">
        <v>510.9</v>
      </c>
      <c r="N36" s="18">
        <f>AVERAGEA(B36:M36)</f>
        <v>496.5474999999999</v>
      </c>
    </row>
    <row r="37" spans="1:14" ht="18">
      <c r="A37" s="19" t="s">
        <v>278</v>
      </c>
      <c r="B37" s="18">
        <v>579.9179423832003</v>
      </c>
      <c r="C37" s="18">
        <v>584.8032564450475</v>
      </c>
      <c r="D37" s="18">
        <v>577.7554342621852</v>
      </c>
      <c r="E37" s="18">
        <v>579.9250380987685</v>
      </c>
      <c r="F37" s="18">
        <v>573.3497047301643</v>
      </c>
      <c r="G37" s="18">
        <v>578.234615043069</v>
      </c>
      <c r="H37" s="18">
        <v>600.8953660046674</v>
      </c>
      <c r="I37" s="18">
        <v>562.0504225155388</v>
      </c>
      <c r="J37" s="18">
        <v>580.4838647640294</v>
      </c>
      <c r="K37" s="18">
        <v>609.2349014496189</v>
      </c>
      <c r="L37" s="18">
        <v>560.4495353360709</v>
      </c>
      <c r="M37" s="18">
        <v>647.1694785726883</v>
      </c>
      <c r="N37" s="18">
        <f>AVERAGEA(B37:M37)</f>
        <v>586.1891299670873</v>
      </c>
    </row>
    <row r="38" spans="1:14" ht="18">
      <c r="A38" s="17" t="s">
        <v>279</v>
      </c>
      <c r="B38" s="18">
        <v>571.31</v>
      </c>
      <c r="C38" s="18">
        <v>541.88</v>
      </c>
      <c r="D38" s="18">
        <v>561.67</v>
      </c>
      <c r="E38" s="18">
        <v>581.21</v>
      </c>
      <c r="F38" s="18">
        <v>576.06</v>
      </c>
      <c r="G38" s="18">
        <v>562.64</v>
      </c>
      <c r="H38" s="18">
        <v>576.54</v>
      </c>
      <c r="I38" s="18">
        <v>630.5</v>
      </c>
      <c r="J38" s="18">
        <v>549.99</v>
      </c>
      <c r="K38" s="18">
        <v>595.45</v>
      </c>
      <c r="L38" s="18">
        <v>549.43</v>
      </c>
      <c r="M38" s="18">
        <v>587.68</v>
      </c>
      <c r="N38" s="18">
        <f>AVERAGEA(B38:M38)</f>
        <v>573.6966666666666</v>
      </c>
    </row>
    <row r="39" spans="1:14" ht="18">
      <c r="A39" s="17" t="s">
        <v>583</v>
      </c>
      <c r="B39" s="18">
        <v>565.3545185956962</v>
      </c>
      <c r="C39" s="18">
        <v>583.9735089542721</v>
      </c>
      <c r="D39" s="18">
        <v>567.0558649475115</v>
      </c>
      <c r="E39" s="18">
        <v>531.7507883843747</v>
      </c>
      <c r="F39" s="18">
        <v>537.0340473946807</v>
      </c>
      <c r="G39" s="18">
        <v>536.5548710581342</v>
      </c>
      <c r="H39" s="18">
        <v>564.7238563680298</v>
      </c>
      <c r="I39" s="18">
        <v>769.1612258726581</v>
      </c>
      <c r="J39" s="18">
        <v>497.6931488201695</v>
      </c>
      <c r="K39" s="18">
        <v>502.33484092753713</v>
      </c>
      <c r="L39" s="18">
        <v>528.2918898664959</v>
      </c>
      <c r="M39" s="18">
        <v>547.3420787045518</v>
      </c>
      <c r="N39" s="18">
        <f>AVERAGEA(B39:M39)</f>
        <v>560.939219991176</v>
      </c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>
      <c r="A41" s="17" t="s">
        <v>355</v>
      </c>
      <c r="B41" s="18"/>
      <c r="C41" s="18"/>
      <c r="D41" s="18"/>
      <c r="E41" s="18"/>
      <c r="F41" s="55" t="s">
        <v>422</v>
      </c>
      <c r="G41" s="18"/>
      <c r="H41" s="18"/>
      <c r="I41" s="18"/>
      <c r="J41" s="55" t="s">
        <v>357</v>
      </c>
      <c r="K41" s="18"/>
      <c r="L41" s="18"/>
      <c r="M41" s="18"/>
      <c r="N41" s="18"/>
    </row>
    <row r="42" spans="1:14" ht="18">
      <c r="A42" s="17"/>
      <c r="B42" s="18"/>
      <c r="C42" s="18"/>
      <c r="D42" s="18"/>
      <c r="E42" s="18"/>
      <c r="F42" s="18"/>
      <c r="G42" s="18"/>
      <c r="H42" s="20"/>
      <c r="I42" s="18"/>
      <c r="J42" s="20"/>
      <c r="K42" s="18"/>
      <c r="L42" s="18"/>
      <c r="M42" s="18"/>
      <c r="N42" s="20"/>
    </row>
    <row r="43" spans="1:14" ht="18" hidden="1">
      <c r="A43" s="17" t="s">
        <v>277</v>
      </c>
      <c r="B43" s="18">
        <v>209.72</v>
      </c>
      <c r="C43" s="18">
        <v>158.71</v>
      </c>
      <c r="D43" s="18">
        <v>201.22</v>
      </c>
      <c r="E43" s="18">
        <v>159.47</v>
      </c>
      <c r="F43" s="18">
        <v>176.96</v>
      </c>
      <c r="G43" s="18">
        <v>201.56</v>
      </c>
      <c r="H43" s="18">
        <v>183.94</v>
      </c>
      <c r="I43" s="18">
        <v>153.8</v>
      </c>
      <c r="J43" s="18">
        <v>194.14</v>
      </c>
      <c r="K43" s="18">
        <v>155.55</v>
      </c>
      <c r="L43" s="18">
        <v>165.01</v>
      </c>
      <c r="M43" s="18">
        <v>174.07</v>
      </c>
      <c r="N43" s="18">
        <f>AVERAGEA(B43:M43)</f>
        <v>177.84583333333333</v>
      </c>
    </row>
    <row r="44" spans="1:14" ht="18">
      <c r="A44" s="19" t="s">
        <v>278</v>
      </c>
      <c r="B44" s="18">
        <v>155.28455284552845</v>
      </c>
      <c r="C44" s="18">
        <v>155.97345132743362</v>
      </c>
      <c r="D44" s="18">
        <v>151.29615082482326</v>
      </c>
      <c r="E44" s="18">
        <v>148.13499111900532</v>
      </c>
      <c r="F44" s="18">
        <v>145.4936391327719</v>
      </c>
      <c r="G44" s="18">
        <v>154.88867376573089</v>
      </c>
      <c r="H44" s="18">
        <v>145.2059004302397</v>
      </c>
      <c r="I44" s="18">
        <v>141.0459587955626</v>
      </c>
      <c r="J44" s="18">
        <v>177.91718946047678</v>
      </c>
      <c r="K44" s="18">
        <v>162.8144119646499</v>
      </c>
      <c r="L44" s="18">
        <v>140.37940379403793</v>
      </c>
      <c r="M44" s="18">
        <v>139.85868661679135</v>
      </c>
      <c r="N44" s="18">
        <f>AVERAGEA(B44:M44)</f>
        <v>151.52441750642097</v>
      </c>
    </row>
    <row r="45" spans="1:14" ht="18">
      <c r="A45" s="17" t="s">
        <v>279</v>
      </c>
      <c r="B45" s="18">
        <v>164.24387068778478</v>
      </c>
      <c r="C45" s="18">
        <v>148.36601307189542</v>
      </c>
      <c r="D45" s="18">
        <v>148.5432909314731</v>
      </c>
      <c r="E45" s="18">
        <v>160.79865874104559</v>
      </c>
      <c r="F45" s="18">
        <v>185.047823540894</v>
      </c>
      <c r="G45" s="18">
        <v>166.60023913909924</v>
      </c>
      <c r="H45" s="18">
        <v>171.62797322318758</v>
      </c>
      <c r="I45" s="18">
        <v>212.00671704450042</v>
      </c>
      <c r="J45" s="18">
        <v>176.92202274907496</v>
      </c>
      <c r="K45" s="18">
        <v>203.3838561861121</v>
      </c>
      <c r="L45" s="18">
        <v>192.29058561897702</v>
      </c>
      <c r="M45" s="51" t="s">
        <v>389</v>
      </c>
      <c r="N45" s="79" t="s">
        <v>619</v>
      </c>
    </row>
    <row r="46" spans="1:14" ht="18">
      <c r="A46" s="17" t="s">
        <v>583</v>
      </c>
      <c r="B46" s="18">
        <v>111.02032597109988</v>
      </c>
      <c r="C46" s="18">
        <v>136.35636796277365</v>
      </c>
      <c r="D46" s="18">
        <v>131.78214241452497</v>
      </c>
      <c r="E46" s="18">
        <v>132.90057629744385</v>
      </c>
      <c r="F46" s="18">
        <v>128.75354978483452</v>
      </c>
      <c r="G46" s="18">
        <v>126.06565299361391</v>
      </c>
      <c r="H46" s="18">
        <v>140.37839628893306</v>
      </c>
      <c r="I46" s="18">
        <v>138.78779720694033</v>
      </c>
      <c r="J46" s="18">
        <v>154.08280306224339</v>
      </c>
      <c r="K46" s="18">
        <v>93.93097950140663</v>
      </c>
      <c r="L46" s="18">
        <v>131.76330034483408</v>
      </c>
      <c r="M46" s="18">
        <v>122.50383355397763</v>
      </c>
      <c r="N46" s="18">
        <f>AVERAGEA(B46:M46)</f>
        <v>129.02714378188548</v>
      </c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>
      <c r="A48" s="56" t="s">
        <v>412</v>
      </c>
      <c r="B48" s="56"/>
      <c r="C48" s="56"/>
      <c r="D48" s="56"/>
      <c r="E48" s="56"/>
      <c r="F48" s="56"/>
      <c r="G48" s="56"/>
      <c r="H48" s="56" t="s">
        <v>412</v>
      </c>
      <c r="I48" s="56"/>
      <c r="J48" s="56"/>
      <c r="K48" s="18"/>
      <c r="L48" s="18"/>
      <c r="M48" s="18"/>
      <c r="N48" s="20"/>
    </row>
    <row r="49" spans="1:14" ht="18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/>
    </row>
    <row r="50" spans="1:14" ht="18">
      <c r="A50" s="17" t="s">
        <v>314</v>
      </c>
      <c r="B50" s="18"/>
      <c r="C50" s="18"/>
      <c r="D50" s="18"/>
      <c r="E50" s="18"/>
      <c r="F50" s="55" t="s">
        <v>422</v>
      </c>
      <c r="G50" s="18"/>
      <c r="H50" s="18"/>
      <c r="I50" s="18"/>
      <c r="J50" s="55" t="s">
        <v>327</v>
      </c>
      <c r="K50" s="18"/>
      <c r="L50" s="18"/>
      <c r="M50" s="18"/>
      <c r="N50" s="20"/>
    </row>
    <row r="51" spans="1:14" ht="18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0"/>
    </row>
    <row r="52" spans="1:14" ht="18" hidden="1">
      <c r="A52" s="17" t="s">
        <v>277</v>
      </c>
      <c r="B52" s="18">
        <v>336.48</v>
      </c>
      <c r="C52" s="18">
        <v>313.76</v>
      </c>
      <c r="D52" s="18">
        <v>302.09</v>
      </c>
      <c r="E52" s="18">
        <v>566.27</v>
      </c>
      <c r="F52" s="18">
        <v>503.26</v>
      </c>
      <c r="G52" s="18">
        <v>766.51</v>
      </c>
      <c r="H52" s="18">
        <v>699.1</v>
      </c>
      <c r="I52" s="18">
        <v>631.28</v>
      </c>
      <c r="J52" s="18">
        <v>719.81</v>
      </c>
      <c r="K52" s="18">
        <v>643.51</v>
      </c>
      <c r="L52" s="18">
        <v>644.56</v>
      </c>
      <c r="M52" s="18">
        <v>575.63</v>
      </c>
      <c r="N52" s="18">
        <f>AVERAGEA(B52:M52)</f>
        <v>558.5216666666666</v>
      </c>
    </row>
    <row r="53" spans="1:14" ht="18">
      <c r="A53" s="17" t="s">
        <v>278</v>
      </c>
      <c r="B53" s="18">
        <v>647.1910112359551</v>
      </c>
      <c r="C53" s="18">
        <v>627.6923076923077</v>
      </c>
      <c r="D53" s="18">
        <v>699.1701244813278</v>
      </c>
      <c r="E53" s="18">
        <v>739.2405063291139</v>
      </c>
      <c r="F53" s="18">
        <v>753.1486146095718</v>
      </c>
      <c r="G53" s="18">
        <v>685.9903381642512</v>
      </c>
      <c r="H53" s="18">
        <v>734.9726775956284</v>
      </c>
      <c r="I53" s="18">
        <v>510.06036217303824</v>
      </c>
      <c r="J53" s="18">
        <v>517.0603674540682</v>
      </c>
      <c r="K53" s="18">
        <v>689.0881913303438</v>
      </c>
      <c r="L53" s="18">
        <v>515.1515151515151</v>
      </c>
      <c r="M53" s="18">
        <v>504.247572815534</v>
      </c>
      <c r="N53" s="18">
        <f>AVERAGEA(B53:M53)</f>
        <v>635.2511324193879</v>
      </c>
    </row>
    <row r="54" spans="1:18" ht="18">
      <c r="A54" s="17" t="s">
        <v>279</v>
      </c>
      <c r="B54" s="18">
        <v>603.4</v>
      </c>
      <c r="C54" s="18">
        <v>575</v>
      </c>
      <c r="D54" s="18">
        <v>619.27</v>
      </c>
      <c r="E54" s="18">
        <v>558.76</v>
      </c>
      <c r="F54" s="18">
        <v>610.41</v>
      </c>
      <c r="G54" s="18">
        <v>484.54</v>
      </c>
      <c r="H54" s="18">
        <v>405.44</v>
      </c>
      <c r="I54" s="18">
        <v>683.57</v>
      </c>
      <c r="J54" s="18">
        <v>618.06</v>
      </c>
      <c r="K54" s="18">
        <v>586.29</v>
      </c>
      <c r="L54" s="18">
        <v>582.29</v>
      </c>
      <c r="M54" s="18">
        <v>567.1</v>
      </c>
      <c r="N54" s="18">
        <f>AVERAGEA(B54:M54)</f>
        <v>574.5108333333334</v>
      </c>
      <c r="Q54" s="30"/>
      <c r="R54" s="30"/>
    </row>
    <row r="55" spans="1:18" ht="18">
      <c r="A55" s="17" t="s">
        <v>583</v>
      </c>
      <c r="B55" s="18">
        <f aca="true" t="shared" si="0" ref="B55:M55">(B54/B53)*1000</f>
        <v>932.3368055555554</v>
      </c>
      <c r="C55" s="18">
        <f t="shared" si="0"/>
        <v>916.0539215686274</v>
      </c>
      <c r="D55" s="18">
        <f t="shared" si="0"/>
        <v>885.7214836795251</v>
      </c>
      <c r="E55" s="18">
        <f t="shared" si="0"/>
        <v>755.8568493150684</v>
      </c>
      <c r="F55" s="18">
        <f t="shared" si="0"/>
        <v>810.4774916387959</v>
      </c>
      <c r="G55" s="18">
        <f t="shared" si="0"/>
        <v>706.3364788732395</v>
      </c>
      <c r="H55" s="18">
        <f t="shared" si="0"/>
        <v>551.6395539033457</v>
      </c>
      <c r="I55" s="18">
        <f t="shared" si="0"/>
        <v>1340.174714003945</v>
      </c>
      <c r="J55" s="18">
        <f t="shared" si="0"/>
        <v>1195.3343147208122</v>
      </c>
      <c r="K55" s="18">
        <f t="shared" si="0"/>
        <v>850.8199783080261</v>
      </c>
      <c r="L55" s="18">
        <f t="shared" si="0"/>
        <v>1130.3276470588235</v>
      </c>
      <c r="M55" s="18">
        <f t="shared" si="0"/>
        <v>1124.6459687123947</v>
      </c>
      <c r="N55" s="18">
        <f>AVERAGEA(B55:M55)</f>
        <v>933.3104339448465</v>
      </c>
      <c r="Q55" s="30"/>
      <c r="R55" s="30"/>
    </row>
    <row r="56" spans="1:18" ht="1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0"/>
      <c r="Q56" s="30"/>
      <c r="R56" s="30"/>
    </row>
    <row r="57" spans="1:18" ht="1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>
      <c r="A76" s="1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8" spans="1:256" ht="1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4"/>
      <c r="L78" s="14"/>
      <c r="M78" s="14"/>
      <c r="N78" s="14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4"/>
      <c r="Z78" s="14"/>
      <c r="AA78" s="14"/>
      <c r="AB78" s="14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4"/>
      <c r="AN78" s="14"/>
      <c r="AO78" s="14"/>
      <c r="AP78" s="14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4"/>
      <c r="BB78" s="14"/>
      <c r="BC78" s="14"/>
      <c r="BD78" s="14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4"/>
      <c r="BP78" s="14"/>
      <c r="BQ78" s="14"/>
      <c r="BR78" s="14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4"/>
      <c r="CD78" s="14"/>
      <c r="CE78" s="14"/>
      <c r="CF78" s="14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4"/>
      <c r="CR78" s="14"/>
      <c r="CS78" s="14"/>
      <c r="CT78" s="14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4"/>
      <c r="DF78" s="14"/>
      <c r="DG78" s="14"/>
      <c r="DH78" s="14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4"/>
      <c r="DT78" s="14"/>
      <c r="DU78" s="14"/>
      <c r="DV78" s="14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4"/>
      <c r="EH78" s="14"/>
      <c r="EI78" s="14"/>
      <c r="EJ78" s="14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4"/>
      <c r="EV78" s="14"/>
      <c r="EW78" s="14"/>
      <c r="EX78" s="14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4"/>
      <c r="FJ78" s="14"/>
      <c r="FK78" s="14"/>
      <c r="FL78" s="14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4"/>
      <c r="FX78" s="14"/>
      <c r="FY78" s="14"/>
      <c r="FZ78" s="14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4"/>
      <c r="GL78" s="14"/>
      <c r="GM78" s="14"/>
      <c r="GN78" s="14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4"/>
      <c r="GZ78" s="14"/>
      <c r="HA78" s="14"/>
      <c r="HB78" s="14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4"/>
      <c r="HN78" s="14"/>
      <c r="HO78" s="14"/>
      <c r="HP78" s="14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4"/>
      <c r="IB78" s="14"/>
      <c r="IC78" s="14"/>
      <c r="ID78" s="14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4"/>
      <c r="IP78" s="14"/>
      <c r="IQ78" s="14"/>
      <c r="IR78" s="14"/>
      <c r="IS78" s="17"/>
      <c r="IT78" s="17"/>
      <c r="IU78" s="17"/>
      <c r="IV78" s="17"/>
    </row>
    <row r="80" spans="1:14" ht="18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8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8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8">
      <c r="A83" s="19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IV85"/>
  <sheetViews>
    <sheetView showGridLines="0" zoomScale="66" zoomScaleNormal="66" workbookViewId="0" topLeftCell="A1">
      <selection activeCell="R54" sqref="R54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414</v>
      </c>
      <c r="B3" s="13"/>
      <c r="C3" s="13"/>
      <c r="D3" s="13"/>
      <c r="E3" s="13"/>
      <c r="F3" s="13"/>
      <c r="G3" s="13"/>
      <c r="H3" s="12" t="s">
        <v>415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416</v>
      </c>
      <c r="B5" s="13"/>
      <c r="C5" s="13"/>
      <c r="D5" s="13"/>
      <c r="E5" s="13"/>
      <c r="F5" s="13"/>
      <c r="G5" s="13"/>
      <c r="H5" s="12" t="s">
        <v>417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418</v>
      </c>
      <c r="B7" s="13"/>
      <c r="C7" s="13"/>
      <c r="D7" s="13"/>
      <c r="E7" s="13"/>
      <c r="F7" s="13"/>
      <c r="G7" s="13"/>
      <c r="H7" s="12" t="s">
        <v>419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288</v>
      </c>
      <c r="B11" s="17"/>
      <c r="C11" s="17"/>
      <c r="D11" s="17"/>
      <c r="E11" s="17"/>
      <c r="F11" s="17" t="s">
        <v>310</v>
      </c>
      <c r="G11" s="17"/>
      <c r="H11" s="17"/>
      <c r="I11" s="17"/>
      <c r="J11" s="17" t="s">
        <v>289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1783</v>
      </c>
      <c r="C13" s="18">
        <v>2055</v>
      </c>
      <c r="D13" s="18">
        <v>1935</v>
      </c>
      <c r="E13" s="18">
        <v>1821</v>
      </c>
      <c r="F13" s="18">
        <v>2013</v>
      </c>
      <c r="G13" s="18">
        <v>1933</v>
      </c>
      <c r="H13" s="18">
        <v>2028</v>
      </c>
      <c r="I13" s="18">
        <v>2107</v>
      </c>
      <c r="J13" s="18">
        <v>1803</v>
      </c>
      <c r="K13" s="18">
        <v>1960</v>
      </c>
      <c r="L13" s="18">
        <v>1978</v>
      </c>
      <c r="M13" s="18">
        <v>2028</v>
      </c>
      <c r="N13" s="18">
        <v>1938</v>
      </c>
    </row>
    <row r="14" spans="1:14" ht="18">
      <c r="A14" s="17" t="s">
        <v>278</v>
      </c>
      <c r="B14" s="18">
        <v>2039</v>
      </c>
      <c r="C14" s="18">
        <v>2006</v>
      </c>
      <c r="D14" s="18">
        <v>2010</v>
      </c>
      <c r="E14" s="18">
        <v>2072</v>
      </c>
      <c r="F14" s="18">
        <v>2008</v>
      </c>
      <c r="G14" s="18">
        <v>2004</v>
      </c>
      <c r="H14" s="18">
        <v>2102</v>
      </c>
      <c r="I14" s="18">
        <v>2220</v>
      </c>
      <c r="J14" s="18">
        <v>2086</v>
      </c>
      <c r="K14" s="18">
        <v>2175</v>
      </c>
      <c r="L14" s="18">
        <v>2048</v>
      </c>
      <c r="M14" s="18">
        <v>2086</v>
      </c>
      <c r="N14" s="18">
        <f>AVERAGEA(B14:M14)</f>
        <v>2071.3333333333335</v>
      </c>
    </row>
    <row r="15" spans="1:14" ht="18">
      <c r="A15" s="17" t="s">
        <v>279</v>
      </c>
      <c r="B15" s="18">
        <v>2080</v>
      </c>
      <c r="C15" s="18">
        <v>2045</v>
      </c>
      <c r="D15" s="18">
        <v>1909</v>
      </c>
      <c r="E15" s="18">
        <v>2093</v>
      </c>
      <c r="F15" s="18">
        <v>1961</v>
      </c>
      <c r="G15" s="18">
        <v>1878</v>
      </c>
      <c r="H15" s="18">
        <v>2076</v>
      </c>
      <c r="I15" s="18">
        <v>1916</v>
      </c>
      <c r="J15" s="18">
        <v>1884</v>
      </c>
      <c r="K15" s="18">
        <v>1902</v>
      </c>
      <c r="L15" s="18">
        <v>1667</v>
      </c>
      <c r="M15" s="18">
        <v>1689</v>
      </c>
      <c r="N15" s="18">
        <f>AVERAGEA(B15:M15)</f>
        <v>1925</v>
      </c>
    </row>
    <row r="16" spans="1:14" ht="18">
      <c r="A16" s="19">
        <v>1999</v>
      </c>
      <c r="B16" s="18">
        <v>1627</v>
      </c>
      <c r="C16" s="18">
        <v>1766</v>
      </c>
      <c r="D16" s="18">
        <v>1810</v>
      </c>
      <c r="E16" s="18">
        <v>1955</v>
      </c>
      <c r="F16" s="18">
        <v>1922</v>
      </c>
      <c r="G16" s="18">
        <v>2004</v>
      </c>
      <c r="H16" s="18">
        <v>1922</v>
      </c>
      <c r="I16" s="18">
        <v>1862</v>
      </c>
      <c r="J16" s="18">
        <v>1898</v>
      </c>
      <c r="K16" s="18">
        <v>2106</v>
      </c>
      <c r="L16" s="18">
        <v>1860</v>
      </c>
      <c r="M16" s="18">
        <v>1963</v>
      </c>
      <c r="N16" s="18">
        <f>AVERAGEA(B16:M16)</f>
        <v>1891.25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6" ht="18">
      <c r="A18" s="17" t="s">
        <v>292</v>
      </c>
      <c r="B18" s="17"/>
      <c r="C18" s="17"/>
      <c r="D18" s="17"/>
      <c r="E18" s="17"/>
      <c r="F18" s="17" t="s">
        <v>310</v>
      </c>
      <c r="G18" s="17"/>
      <c r="H18" s="17"/>
      <c r="I18" s="17"/>
      <c r="J18" s="17" t="s">
        <v>421</v>
      </c>
      <c r="K18" s="14"/>
      <c r="L18" s="14"/>
      <c r="M18" s="14"/>
      <c r="N18" s="14"/>
      <c r="P18" s="57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7169.9905033238365</v>
      </c>
      <c r="C20" s="18">
        <v>7428.080721339631</v>
      </c>
      <c r="D20" s="18">
        <v>7401.812688821752</v>
      </c>
      <c r="E20" s="18">
        <v>6747.744213417026</v>
      </c>
      <c r="F20" s="18">
        <v>7037.18512594962</v>
      </c>
      <c r="G20" s="18">
        <v>7391.304347826087</v>
      </c>
      <c r="H20" s="18">
        <v>6292.8348909657325</v>
      </c>
      <c r="I20" s="18">
        <v>7385.892116182573</v>
      </c>
      <c r="J20" s="18">
        <v>6618.887015177066</v>
      </c>
      <c r="K20" s="18">
        <v>7501.241927471436</v>
      </c>
      <c r="L20" s="18">
        <v>8164.3835616438355</v>
      </c>
      <c r="M20" s="18">
        <v>7847.707847707848</v>
      </c>
      <c r="N20" s="18">
        <f>AVERAGEA(B20:M20)</f>
        <v>7248.922079985537</v>
      </c>
    </row>
    <row r="21" spans="1:14" ht="18">
      <c r="A21" s="17" t="s">
        <v>278</v>
      </c>
      <c r="B21" s="18">
        <v>7254.623044096728</v>
      </c>
      <c r="C21" s="18">
        <v>8804.66472303207</v>
      </c>
      <c r="D21" s="18">
        <v>5251.520176893311</v>
      </c>
      <c r="E21" s="18">
        <v>7650.44814340589</v>
      </c>
      <c r="F21" s="18">
        <v>7651.006711409396</v>
      </c>
      <c r="G21" s="18">
        <v>7945.2054794520545</v>
      </c>
      <c r="H21" s="18">
        <v>8063.85591485878</v>
      </c>
      <c r="I21" s="18">
        <v>8432.776451869531</v>
      </c>
      <c r="J21" s="18">
        <v>7153.502235469448</v>
      </c>
      <c r="K21" s="18">
        <v>8388.85523924894</v>
      </c>
      <c r="L21" s="18">
        <v>8197.226502311249</v>
      </c>
      <c r="M21" s="18">
        <v>8097.345132743363</v>
      </c>
      <c r="N21" s="18">
        <f>AVERAGEA(B21:M21)</f>
        <v>7740.919146232564</v>
      </c>
    </row>
    <row r="22" spans="1:14" ht="18">
      <c r="A22" s="17" t="s">
        <v>279</v>
      </c>
      <c r="B22" s="18">
        <v>7406.219942289195</v>
      </c>
      <c r="C22" s="18">
        <v>8483.75451263538</v>
      </c>
      <c r="D22" s="18">
        <v>7987.668161434977</v>
      </c>
      <c r="E22" s="18">
        <v>9587.727708533077</v>
      </c>
      <c r="F22" s="18">
        <v>8432.934926958831</v>
      </c>
      <c r="G22" s="18">
        <v>8148.148148148148</v>
      </c>
      <c r="H22" s="18">
        <v>7452.798940046373</v>
      </c>
      <c r="I22" s="18">
        <v>6735.235567352355</v>
      </c>
      <c r="J22" s="18">
        <v>7371.556217423678</v>
      </c>
      <c r="K22" s="18">
        <v>8641.479099678456</v>
      </c>
      <c r="L22" s="18">
        <v>7750.8321445553975</v>
      </c>
      <c r="M22" s="18">
        <v>8214.777420835246</v>
      </c>
      <c r="N22" s="18">
        <f>AVERAGEA(B22:M22)</f>
        <v>8017.76106582426</v>
      </c>
    </row>
    <row r="23" spans="1:14" ht="18">
      <c r="A23" s="19">
        <v>1999</v>
      </c>
      <c r="B23" s="20">
        <v>8640</v>
      </c>
      <c r="C23" s="18">
        <v>8607</v>
      </c>
      <c r="D23" s="18">
        <v>8716</v>
      </c>
      <c r="E23" s="18">
        <v>8150</v>
      </c>
      <c r="F23" s="18">
        <v>8116</v>
      </c>
      <c r="G23" s="18">
        <v>7388</v>
      </c>
      <c r="H23" s="18">
        <v>7623</v>
      </c>
      <c r="I23" s="18">
        <v>7801</v>
      </c>
      <c r="J23" s="20">
        <v>7813</v>
      </c>
      <c r="K23" s="18">
        <v>7853</v>
      </c>
      <c r="L23" s="18">
        <v>8413</v>
      </c>
      <c r="M23" s="18">
        <v>7798</v>
      </c>
      <c r="N23" s="18">
        <f>AVERAGEA(B23:M23)</f>
        <v>8076.5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314</v>
      </c>
      <c r="B25" s="17"/>
      <c r="C25" s="17"/>
      <c r="D25" s="17"/>
      <c r="E25" s="17"/>
      <c r="F25" s="17" t="s">
        <v>422</v>
      </c>
      <c r="G25" s="17"/>
      <c r="H25" s="17"/>
      <c r="I25" s="17"/>
      <c r="J25" s="17" t="s">
        <v>327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717.6853316696005</v>
      </c>
      <c r="C27" s="18">
        <v>677.5425346853918</v>
      </c>
      <c r="D27" s="18">
        <v>681.8664226898445</v>
      </c>
      <c r="E27" s="18">
        <v>685.1291983560867</v>
      </c>
      <c r="F27" s="18">
        <v>648.1608366390191</v>
      </c>
      <c r="G27" s="18">
        <v>680.9960020183985</v>
      </c>
      <c r="H27" s="18">
        <v>713.2747158481665</v>
      </c>
      <c r="I27" s="18">
        <v>628.2229297838213</v>
      </c>
      <c r="J27" s="18">
        <v>1184.6681050894783</v>
      </c>
      <c r="K27" s="18">
        <v>685.91085851032</v>
      </c>
      <c r="L27" s="18">
        <v>627.6533726552587</v>
      </c>
      <c r="M27" s="18">
        <v>665.8287795992715</v>
      </c>
      <c r="N27" s="18">
        <f>AVERAGEA(B27:M27)</f>
        <v>716.4115906287216</v>
      </c>
    </row>
    <row r="28" spans="1:14" ht="18">
      <c r="A28" s="17" t="s">
        <v>278</v>
      </c>
      <c r="B28" s="18">
        <v>637.2486412079413</v>
      </c>
      <c r="C28" s="18">
        <v>695.3099903629939</v>
      </c>
      <c r="D28" s="18">
        <v>759.0407308717167</v>
      </c>
      <c r="E28" s="18">
        <v>705.9926531059817</v>
      </c>
      <c r="F28" s="18">
        <v>644.6332046332046</v>
      </c>
      <c r="G28" s="18">
        <v>686.4802747891094</v>
      </c>
      <c r="H28" s="18">
        <v>708.8952654232424</v>
      </c>
      <c r="I28" s="18">
        <v>787.518573551263</v>
      </c>
      <c r="J28" s="18">
        <v>799.792665543605</v>
      </c>
      <c r="K28" s="18">
        <v>763.8828789845666</v>
      </c>
      <c r="L28" s="18">
        <v>789.2523213303568</v>
      </c>
      <c r="M28" s="18">
        <v>725.5660925101606</v>
      </c>
      <c r="N28" s="18">
        <f>AVERAGEA(B28:M28)</f>
        <v>725.3011076928451</v>
      </c>
    </row>
    <row r="29" spans="1:14" ht="18">
      <c r="A29" s="17" t="s">
        <v>279</v>
      </c>
      <c r="B29" s="18">
        <v>751</v>
      </c>
      <c r="C29" s="18">
        <v>734</v>
      </c>
      <c r="D29" s="18">
        <v>786</v>
      </c>
      <c r="E29" s="18">
        <v>743</v>
      </c>
      <c r="F29" s="18">
        <v>768</v>
      </c>
      <c r="G29" s="18">
        <v>765</v>
      </c>
      <c r="H29" s="18">
        <v>805</v>
      </c>
      <c r="I29" s="18">
        <v>1005</v>
      </c>
      <c r="J29" s="18">
        <v>846</v>
      </c>
      <c r="K29" s="18">
        <v>832</v>
      </c>
      <c r="L29" s="18">
        <v>773</v>
      </c>
      <c r="M29" s="18">
        <v>851</v>
      </c>
      <c r="N29" s="18">
        <f>AVERAGEA(B29:M29)</f>
        <v>804.9166666666666</v>
      </c>
    </row>
    <row r="30" spans="1:14" ht="18">
      <c r="A30" s="19">
        <v>1999</v>
      </c>
      <c r="B30" s="18">
        <v>825.2916229592702</v>
      </c>
      <c r="C30" s="18">
        <v>829.0643233671495</v>
      </c>
      <c r="D30" s="18">
        <v>923.7290815594706</v>
      </c>
      <c r="E30" s="18">
        <v>832.4210523728505</v>
      </c>
      <c r="F30" s="18">
        <v>850.7470222946147</v>
      </c>
      <c r="G30" s="18">
        <v>864.2957784526491</v>
      </c>
      <c r="H30" s="18">
        <v>833.8065676289949</v>
      </c>
      <c r="I30" s="18">
        <v>857.1720061986359</v>
      </c>
      <c r="J30" s="18">
        <v>955.5370830172262</v>
      </c>
      <c r="K30" s="18">
        <v>984.8208733658985</v>
      </c>
      <c r="L30" s="18">
        <v>1008.2671400577327</v>
      </c>
      <c r="M30" s="18">
        <v>968.7073377823223</v>
      </c>
      <c r="N30" s="18">
        <f>AVERAGEA(B30:M30)</f>
        <v>894.488324088068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355</v>
      </c>
      <c r="B32" s="17"/>
      <c r="C32" s="17"/>
      <c r="D32" s="17"/>
      <c r="E32" s="17"/>
      <c r="F32" s="17" t="s">
        <v>422</v>
      </c>
      <c r="G32" s="17"/>
      <c r="H32" s="17"/>
      <c r="I32" s="17"/>
      <c r="J32" s="17" t="s">
        <v>423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416.03023991360027</v>
      </c>
      <c r="C34" s="18">
        <v>463.1775700934579</v>
      </c>
      <c r="D34" s="18">
        <v>387.68462047174665</v>
      </c>
      <c r="E34" s="18">
        <v>432.5520833333333</v>
      </c>
      <c r="F34" s="18">
        <v>411.93492882840604</v>
      </c>
      <c r="G34" s="18">
        <v>387.5190531695508</v>
      </c>
      <c r="H34" s="18">
        <v>360.41834271922767</v>
      </c>
      <c r="I34" s="18">
        <v>454.1657507144427</v>
      </c>
      <c r="J34" s="18">
        <v>397.91701107621094</v>
      </c>
      <c r="K34" s="18">
        <v>455.04800698283384</v>
      </c>
      <c r="L34" s="18">
        <v>450.2173463051128</v>
      </c>
      <c r="M34" s="18">
        <v>372.88542291541694</v>
      </c>
      <c r="N34" s="18">
        <f>AVERAGEA(B34:M34)</f>
        <v>415.7958647102784</v>
      </c>
    </row>
    <row r="35" spans="1:14" ht="18">
      <c r="A35" s="17" t="s">
        <v>278</v>
      </c>
      <c r="B35" s="18">
        <v>418.43512068686215</v>
      </c>
      <c r="C35" s="18">
        <v>424.21387351313155</v>
      </c>
      <c r="D35" s="18">
        <v>420.0300200133422</v>
      </c>
      <c r="E35" s="18">
        <v>427.05707931801334</v>
      </c>
      <c r="F35" s="18">
        <v>393.12020654567544</v>
      </c>
      <c r="G35" s="18">
        <v>347.4989833265555</v>
      </c>
      <c r="H35" s="18">
        <v>354.90830636461703</v>
      </c>
      <c r="I35" s="18">
        <v>302.36686390532543</v>
      </c>
      <c r="J35" s="18">
        <v>362.05175969662696</v>
      </c>
      <c r="K35" s="18">
        <v>341.54637464741995</v>
      </c>
      <c r="L35" s="18">
        <v>333.37891426227264</v>
      </c>
      <c r="M35" s="18">
        <v>331.69059352903366</v>
      </c>
      <c r="N35" s="18">
        <f>AVERAGEA(B35:M35)</f>
        <v>371.3581746507396</v>
      </c>
    </row>
    <row r="36" spans="1:14" ht="18">
      <c r="A36" s="17" t="s">
        <v>279</v>
      </c>
      <c r="B36" s="18">
        <v>325.2495321272614</v>
      </c>
      <c r="C36" s="18">
        <v>323.5480464625132</v>
      </c>
      <c r="D36" s="18">
        <v>285.6860288784862</v>
      </c>
      <c r="E36" s="18">
        <v>338.0780180041548</v>
      </c>
      <c r="F36" s="18">
        <v>336.7055201231581</v>
      </c>
      <c r="G36" s="18">
        <v>206.05680667406085</v>
      </c>
      <c r="H36" s="18">
        <v>246.2356067316209</v>
      </c>
      <c r="I36" s="18">
        <v>282.025819265144</v>
      </c>
      <c r="J36" s="18">
        <v>257.7530913178602</v>
      </c>
      <c r="K36" s="18">
        <v>250.06361323155215</v>
      </c>
      <c r="L36" s="18">
        <v>300.2498828674059</v>
      </c>
      <c r="M36" s="51" t="s">
        <v>389</v>
      </c>
      <c r="N36" s="79" t="s">
        <v>620</v>
      </c>
    </row>
    <row r="37" spans="1:14" ht="18">
      <c r="A37" s="19">
        <v>1999</v>
      </c>
      <c r="B37" s="18">
        <v>282.6799047791764</v>
      </c>
      <c r="C37" s="18">
        <v>317.32064312011045</v>
      </c>
      <c r="D37" s="18">
        <v>336.9631843058011</v>
      </c>
      <c r="E37" s="18">
        <v>304.1695112423831</v>
      </c>
      <c r="F37" s="18">
        <v>299.28504810463306</v>
      </c>
      <c r="G37" s="18">
        <v>315.54334554803285</v>
      </c>
      <c r="H37" s="18">
        <v>340.733007767566</v>
      </c>
      <c r="I37" s="18">
        <v>304.8961122026418</v>
      </c>
      <c r="J37" s="18">
        <v>300.9738846700508</v>
      </c>
      <c r="K37" s="18">
        <v>334.8310124046578</v>
      </c>
      <c r="L37" s="18">
        <v>342.41887925742213</v>
      </c>
      <c r="M37" s="18">
        <v>369.14771698933225</v>
      </c>
      <c r="N37" s="18">
        <f>AVERAGEA(B37:M37)</f>
        <v>320.74685419931734</v>
      </c>
    </row>
    <row r="38" spans="1:14" ht="18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90"/>
      <c r="L38" s="90"/>
      <c r="M38" s="90"/>
      <c r="N38" s="90"/>
    </row>
    <row r="39" spans="1:14" ht="18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2"/>
      <c r="L39" s="92"/>
      <c r="M39" s="92"/>
      <c r="N39" s="92"/>
    </row>
    <row r="40" spans="1:14" ht="18">
      <c r="A40" s="56" t="s">
        <v>234</v>
      </c>
      <c r="B40" s="61"/>
      <c r="C40" s="61"/>
      <c r="D40" s="61"/>
      <c r="E40" s="61"/>
      <c r="F40" s="56"/>
      <c r="G40" s="61"/>
      <c r="H40" s="56" t="s">
        <v>424</v>
      </c>
      <c r="I40" s="61"/>
      <c r="J40" s="14"/>
      <c r="K40" s="14"/>
      <c r="L40" s="14"/>
      <c r="M40" s="14"/>
      <c r="N40" s="14"/>
    </row>
    <row r="41" spans="1:14" ht="18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" hidden="1">
      <c r="A42" s="17" t="s">
        <v>351</v>
      </c>
      <c r="B42" s="18"/>
      <c r="C42" s="18"/>
      <c r="D42" s="18"/>
      <c r="E42" s="18"/>
      <c r="F42" s="55" t="s">
        <v>425</v>
      </c>
      <c r="G42" s="18"/>
      <c r="H42" s="55"/>
      <c r="I42" s="55"/>
      <c r="J42" s="55" t="s">
        <v>426</v>
      </c>
      <c r="K42" s="55"/>
      <c r="L42" s="55"/>
      <c r="M42" s="18"/>
      <c r="N42" s="20"/>
    </row>
    <row r="43" spans="1:14" ht="18" hidden="1">
      <c r="A43" s="17"/>
      <c r="B43" s="18"/>
      <c r="C43" s="18"/>
      <c r="D43" s="18"/>
      <c r="E43" s="18"/>
      <c r="F43" s="18"/>
      <c r="G43" s="20"/>
      <c r="H43" s="20"/>
      <c r="I43" s="20"/>
      <c r="J43" s="20"/>
      <c r="K43" s="18"/>
      <c r="L43" s="18"/>
      <c r="M43" s="18"/>
      <c r="N43" s="20"/>
    </row>
    <row r="44" spans="1:14" ht="18" hidden="1">
      <c r="A44" s="19" t="s">
        <v>277</v>
      </c>
      <c r="B44" s="18">
        <v>2</v>
      </c>
      <c r="C44" s="18">
        <v>2</v>
      </c>
      <c r="D44" s="18">
        <v>2</v>
      </c>
      <c r="E44" s="18">
        <v>2</v>
      </c>
      <c r="F44" s="18">
        <v>2</v>
      </c>
      <c r="G44" s="18">
        <v>2</v>
      </c>
      <c r="H44" s="18">
        <v>2.1</v>
      </c>
      <c r="I44" s="18">
        <v>2.1</v>
      </c>
      <c r="J44" s="18">
        <v>2.1</v>
      </c>
      <c r="K44" s="18">
        <v>2.1</v>
      </c>
      <c r="L44" s="18">
        <v>2.1</v>
      </c>
      <c r="M44" s="18">
        <v>2.1</v>
      </c>
      <c r="N44" s="18">
        <f>AVERAGEA(B44:M44)</f>
        <v>2.0500000000000003</v>
      </c>
    </row>
    <row r="45" spans="1:14" ht="18" hidden="1">
      <c r="A45" s="17" t="s">
        <v>278</v>
      </c>
      <c r="B45" s="18">
        <v>2.31</v>
      </c>
      <c r="C45" s="18">
        <v>2.31</v>
      </c>
      <c r="D45" s="18">
        <v>2.31</v>
      </c>
      <c r="E45" s="18">
        <v>2.31</v>
      </c>
      <c r="F45" s="18">
        <v>2.31</v>
      </c>
      <c r="G45" s="18">
        <v>2.31</v>
      </c>
      <c r="H45" s="18">
        <v>2.55</v>
      </c>
      <c r="I45" s="18">
        <v>2.55</v>
      </c>
      <c r="J45" s="18">
        <v>2.55</v>
      </c>
      <c r="K45" s="18">
        <v>2.55</v>
      </c>
      <c r="L45" s="18">
        <v>2.55</v>
      </c>
      <c r="M45" s="18">
        <v>2.55</v>
      </c>
      <c r="N45" s="18">
        <f>AVERAGEA(B45:M45)</f>
        <v>2.43</v>
      </c>
    </row>
    <row r="46" spans="1:14" ht="18" hidden="1">
      <c r="A46" s="17" t="s">
        <v>279</v>
      </c>
      <c r="B46" s="18">
        <v>2.54</v>
      </c>
      <c r="C46" s="18">
        <v>2.56</v>
      </c>
      <c r="D46" s="18">
        <v>2.56</v>
      </c>
      <c r="E46" s="18">
        <v>2.62</v>
      </c>
      <c r="F46" s="18">
        <v>2.59</v>
      </c>
      <c r="G46" s="18">
        <v>2.59</v>
      </c>
      <c r="H46" s="18">
        <v>2.58</v>
      </c>
      <c r="I46" s="18">
        <v>2.58</v>
      </c>
      <c r="J46" s="18">
        <v>2.59</v>
      </c>
      <c r="K46" s="18">
        <v>2.6</v>
      </c>
      <c r="L46" s="18">
        <v>2.59</v>
      </c>
      <c r="M46" s="18">
        <v>2.63</v>
      </c>
      <c r="N46" s="18">
        <f>AVERAGEA(B46:M46)</f>
        <v>2.585833333333333</v>
      </c>
    </row>
    <row r="47" spans="1:14" ht="18" hidden="1">
      <c r="A47" s="17" t="s">
        <v>583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 hidden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/>
    </row>
    <row r="49" spans="1:14" ht="18">
      <c r="A49" s="17" t="s">
        <v>355</v>
      </c>
      <c r="B49" s="18"/>
      <c r="C49" s="18"/>
      <c r="D49" s="18"/>
      <c r="E49" s="18"/>
      <c r="F49" s="55" t="s">
        <v>422</v>
      </c>
      <c r="G49" s="18"/>
      <c r="H49" s="18"/>
      <c r="I49" s="18"/>
      <c r="J49" s="55" t="s">
        <v>423</v>
      </c>
      <c r="K49" s="18"/>
      <c r="L49" s="18"/>
      <c r="M49" s="18"/>
      <c r="N49" s="20"/>
    </row>
    <row r="50" spans="1:14" ht="18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0"/>
    </row>
    <row r="51" spans="1:14" ht="18" hidden="1">
      <c r="A51" s="19" t="s">
        <v>277</v>
      </c>
      <c r="B51" s="18">
        <v>426.3343445109453</v>
      </c>
      <c r="C51" s="18">
        <v>479.4012633891788</v>
      </c>
      <c r="D51" s="18">
        <v>397.98711755233495</v>
      </c>
      <c r="E51" s="18">
        <v>445.3651956060898</v>
      </c>
      <c r="F51" s="18">
        <v>425.9164969450102</v>
      </c>
      <c r="G51" s="18">
        <v>391.85977421271537</v>
      </c>
      <c r="H51" s="18">
        <v>362.8861616589082</v>
      </c>
      <c r="I51" s="18">
        <v>471.2892741061755</v>
      </c>
      <c r="J51" s="18">
        <v>412.88123099603797</v>
      </c>
      <c r="K51" s="18">
        <v>527.0367700072098</v>
      </c>
      <c r="L51" s="18">
        <v>450.2106897316478</v>
      </c>
      <c r="M51" s="18">
        <v>377.29946189463146</v>
      </c>
      <c r="N51" s="18">
        <f>AVERAGEA(B51:M51)</f>
        <v>430.7056483842405</v>
      </c>
    </row>
    <row r="52" spans="1:14" ht="18">
      <c r="A52" s="17" t="s">
        <v>278</v>
      </c>
      <c r="B52" s="18">
        <v>416.7380503683399</v>
      </c>
      <c r="C52" s="18">
        <v>422.62791852955786</v>
      </c>
      <c r="D52" s="18">
        <v>420.25937609533827</v>
      </c>
      <c r="E52" s="18">
        <v>425.7227516617282</v>
      </c>
      <c r="F52" s="18">
        <v>397.391159853772</v>
      </c>
      <c r="G52" s="18">
        <v>438.54133920150895</v>
      </c>
      <c r="H52" s="18">
        <v>365.58267780390884</v>
      </c>
      <c r="I52" s="18">
        <v>383.8872104733132</v>
      </c>
      <c r="J52" s="18">
        <v>402.82717738258094</v>
      </c>
      <c r="K52" s="18">
        <v>336.9398795549658</v>
      </c>
      <c r="L52" s="18">
        <v>366.54451817371495</v>
      </c>
      <c r="M52" s="18">
        <v>340.4980340760157</v>
      </c>
      <c r="N52" s="18">
        <f>AVERAGEA(B52:M52)</f>
        <v>393.130007764562</v>
      </c>
    </row>
    <row r="53" spans="1:14" ht="18">
      <c r="A53" s="17" t="s">
        <v>279</v>
      </c>
      <c r="B53" s="18">
        <v>346.4084576622863</v>
      </c>
      <c r="C53" s="18">
        <v>324.89555173261243</v>
      </c>
      <c r="D53" s="18">
        <v>297.01275357356843</v>
      </c>
      <c r="E53" s="18">
        <v>361.0720738807468</v>
      </c>
      <c r="F53" s="18">
        <v>356.0669847506783</v>
      </c>
      <c r="G53" s="18">
        <v>283.1246168666258</v>
      </c>
      <c r="H53" s="18">
        <v>267.85554261134513</v>
      </c>
      <c r="I53" s="18">
        <v>250.45095046482587</v>
      </c>
      <c r="J53" s="18">
        <v>253.54213273676362</v>
      </c>
      <c r="K53" s="18">
        <v>294.7773685972548</v>
      </c>
      <c r="L53" s="18">
        <v>314.90864424996164</v>
      </c>
      <c r="M53" s="51" t="s">
        <v>389</v>
      </c>
      <c r="N53" s="79" t="s">
        <v>621</v>
      </c>
    </row>
    <row r="54" spans="1:18" ht="18">
      <c r="A54" s="17" t="s">
        <v>583</v>
      </c>
      <c r="B54" s="18">
        <v>261.1838697285187</v>
      </c>
      <c r="C54" s="18">
        <v>277.8575319739823</v>
      </c>
      <c r="D54" s="18">
        <v>306.454863919864</v>
      </c>
      <c r="E54" s="18">
        <v>262.4314259954308</v>
      </c>
      <c r="F54" s="18">
        <v>255.1532941787941</v>
      </c>
      <c r="G54" s="18">
        <v>279.34834369925017</v>
      </c>
      <c r="H54" s="18">
        <v>302.35869926650366</v>
      </c>
      <c r="I54" s="18">
        <v>263.0920919156512</v>
      </c>
      <c r="J54" s="18">
        <v>243.60343719747314</v>
      </c>
      <c r="K54" s="18">
        <v>256.1831785101924</v>
      </c>
      <c r="L54" s="18">
        <v>253.56868969045792</v>
      </c>
      <c r="M54" s="18">
        <v>280.4163907396088</v>
      </c>
      <c r="N54" s="18">
        <f>AVERAGEA(B54:M54)</f>
        <v>270.1376514013106</v>
      </c>
      <c r="Q54" s="30"/>
      <c r="R54" s="30"/>
    </row>
    <row r="55" spans="1:18" ht="18">
      <c r="A55" s="89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4"/>
      <c r="Q55" s="30"/>
      <c r="R55" s="30"/>
    </row>
    <row r="56" spans="1:18" ht="1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0"/>
      <c r="Q56" s="30"/>
      <c r="R56" s="30"/>
    </row>
    <row r="57" spans="1:18" ht="18">
      <c r="A57" s="56" t="s">
        <v>236</v>
      </c>
      <c r="B57" s="59"/>
      <c r="C57" s="59"/>
      <c r="D57" s="59"/>
      <c r="E57" s="59"/>
      <c r="F57" s="59"/>
      <c r="G57" s="59"/>
      <c r="H57" s="60" t="s">
        <v>427</v>
      </c>
      <c r="I57" s="59"/>
      <c r="J57" s="59"/>
      <c r="K57" s="18"/>
      <c r="L57" s="18"/>
      <c r="M57" s="18"/>
      <c r="N57" s="20"/>
      <c r="Q57" s="30"/>
      <c r="R57" s="30"/>
    </row>
    <row r="58" spans="1:18" ht="18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Q58" s="30"/>
      <c r="R58" s="30"/>
    </row>
    <row r="59" spans="1:18" ht="18">
      <c r="A59" s="17" t="s">
        <v>355</v>
      </c>
      <c r="B59" s="14"/>
      <c r="C59" s="14"/>
      <c r="D59" s="14"/>
      <c r="E59" s="14"/>
      <c r="F59" s="17" t="s">
        <v>422</v>
      </c>
      <c r="G59" s="14"/>
      <c r="H59" s="14"/>
      <c r="I59" s="14"/>
      <c r="J59" s="17" t="s">
        <v>423</v>
      </c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 hidden="1">
      <c r="A61" s="17" t="s">
        <v>277</v>
      </c>
      <c r="B61" s="18">
        <v>252.28758169934642</v>
      </c>
      <c r="C61" s="18">
        <v>305.51816958277254</v>
      </c>
      <c r="D61" s="18">
        <v>278.99159663865544</v>
      </c>
      <c r="E61" s="18">
        <v>316.1120840630473</v>
      </c>
      <c r="F61" s="18">
        <v>248.25523429710867</v>
      </c>
      <c r="G61" s="18">
        <v>345.97156398104266</v>
      </c>
      <c r="H61" s="18">
        <v>311.6531165311653</v>
      </c>
      <c r="I61" s="18">
        <v>274.3362831858407</v>
      </c>
      <c r="J61" s="18">
        <v>267.4698795180723</v>
      </c>
      <c r="K61" s="18">
        <v>308.39231547017187</v>
      </c>
      <c r="L61" s="18">
        <v>451.16279069767444</v>
      </c>
      <c r="M61" s="18">
        <v>270.3488372093023</v>
      </c>
      <c r="N61" s="18">
        <f>AVERAGEA(B61:M61)</f>
        <v>302.54162107285003</v>
      </c>
      <c r="Q61" s="30"/>
      <c r="R61" s="30"/>
    </row>
    <row r="62" spans="1:18" ht="18">
      <c r="A62" s="17" t="s">
        <v>278</v>
      </c>
      <c r="B62" s="18">
        <v>447.9166666666667</v>
      </c>
      <c r="C62" s="18">
        <v>452.27272727272725</v>
      </c>
      <c r="D62" s="18">
        <v>415.51724137931035</v>
      </c>
      <c r="E62" s="18">
        <v>443.1137724550898</v>
      </c>
      <c r="F62" s="18">
        <v>347.44268077601413</v>
      </c>
      <c r="G62" s="18">
        <v>180.77144502014968</v>
      </c>
      <c r="H62" s="18">
        <v>271.4558169103624</v>
      </c>
      <c r="I62" s="18">
        <v>186.22668579626972</v>
      </c>
      <c r="J62" s="18">
        <v>252.2744037373986</v>
      </c>
      <c r="K62" s="18">
        <v>361.2588652482269</v>
      </c>
      <c r="L62" s="18">
        <v>259.4964664310954</v>
      </c>
      <c r="M62" s="18">
        <v>292.08211143695013</v>
      </c>
      <c r="N62" s="18">
        <f>AVERAGEA(B62:M62)</f>
        <v>325.8190735941884</v>
      </c>
      <c r="Q62" s="30"/>
      <c r="R62" s="30"/>
    </row>
    <row r="63" spans="1:18" ht="18">
      <c r="A63" s="17" t="s">
        <v>279</v>
      </c>
      <c r="B63" s="18">
        <v>246.39289678135404</v>
      </c>
      <c r="C63" s="18">
        <v>316.30353117956423</v>
      </c>
      <c r="D63" s="18">
        <v>248.06201550387595</v>
      </c>
      <c r="E63" s="18">
        <v>262.9324546952224</v>
      </c>
      <c r="F63" s="18">
        <v>266.93766937669375</v>
      </c>
      <c r="G63" s="18">
        <v>218.9311010946555</v>
      </c>
      <c r="H63" s="18">
        <v>211.29616220130342</v>
      </c>
      <c r="I63" s="18">
        <v>314.8040638606676</v>
      </c>
      <c r="J63" s="18">
        <v>261.1071513423616</v>
      </c>
      <c r="K63" s="18">
        <v>222.75805458649702</v>
      </c>
      <c r="L63" s="18">
        <v>285.28289891926255</v>
      </c>
      <c r="M63" s="51" t="s">
        <v>389</v>
      </c>
      <c r="N63" s="79" t="s">
        <v>622</v>
      </c>
      <c r="Q63" s="30"/>
      <c r="R63" s="30"/>
    </row>
    <row r="64" spans="1:18" ht="18">
      <c r="A64" s="17" t="s">
        <v>583</v>
      </c>
      <c r="B64" s="18">
        <v>280.0399368286368</v>
      </c>
      <c r="C64" s="18">
        <v>303.76757880318183</v>
      </c>
      <c r="D64" s="18">
        <v>323.37113476899833</v>
      </c>
      <c r="E64" s="18">
        <v>294.5712388976783</v>
      </c>
      <c r="F64" s="18">
        <v>281.6598065526781</v>
      </c>
      <c r="G64" s="18">
        <v>301.5272451941081</v>
      </c>
      <c r="H64" s="18">
        <v>320.48046688782915</v>
      </c>
      <c r="I64" s="18">
        <v>293.9139296597987</v>
      </c>
      <c r="J64" s="18">
        <v>268.4413026443203</v>
      </c>
      <c r="K64" s="18">
        <v>283.3216995856354</v>
      </c>
      <c r="L64" s="18">
        <v>296.91863906846623</v>
      </c>
      <c r="M64" s="51" t="s">
        <v>389</v>
      </c>
      <c r="N64" s="79" t="s">
        <v>623</v>
      </c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20.25" customHeight="1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256" ht="18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4"/>
      <c r="L80" s="14"/>
      <c r="M80" s="14"/>
      <c r="N80" s="14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4"/>
      <c r="Z80" s="14"/>
      <c r="AA80" s="14"/>
      <c r="AB80" s="14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4"/>
      <c r="AN80" s="14"/>
      <c r="AO80" s="14"/>
      <c r="AP80" s="14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4"/>
      <c r="BB80" s="14"/>
      <c r="BC80" s="14"/>
      <c r="BD80" s="14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4"/>
      <c r="BP80" s="14"/>
      <c r="BQ80" s="14"/>
      <c r="BR80" s="14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4"/>
      <c r="CD80" s="14"/>
      <c r="CE80" s="14"/>
      <c r="CF80" s="14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4"/>
      <c r="CR80" s="14"/>
      <c r="CS80" s="14"/>
      <c r="CT80" s="14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4"/>
      <c r="DF80" s="14"/>
      <c r="DG80" s="14"/>
      <c r="DH80" s="14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4"/>
      <c r="DT80" s="14"/>
      <c r="DU80" s="14"/>
      <c r="DV80" s="14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4"/>
      <c r="EH80" s="14"/>
      <c r="EI80" s="14"/>
      <c r="EJ80" s="14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4"/>
      <c r="EV80" s="14"/>
      <c r="EW80" s="14"/>
      <c r="EX80" s="14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4"/>
      <c r="FJ80" s="14"/>
      <c r="FK80" s="14"/>
      <c r="FL80" s="14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4"/>
      <c r="FX80" s="14"/>
      <c r="FY80" s="14"/>
      <c r="FZ80" s="14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4"/>
      <c r="GL80" s="14"/>
      <c r="GM80" s="14"/>
      <c r="GN80" s="14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4"/>
      <c r="GZ80" s="14"/>
      <c r="HA80" s="14"/>
      <c r="HB80" s="14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4"/>
      <c r="HN80" s="14"/>
      <c r="HO80" s="14"/>
      <c r="HP80" s="14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4"/>
      <c r="IB80" s="14"/>
      <c r="IC80" s="14"/>
      <c r="ID80" s="14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4"/>
      <c r="IP80" s="14"/>
      <c r="IQ80" s="14"/>
      <c r="IR80" s="14"/>
      <c r="IS80" s="17"/>
      <c r="IT80" s="17"/>
      <c r="IU80" s="17"/>
      <c r="IV80" s="17"/>
    </row>
    <row r="82" spans="1:14" ht="18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8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9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65"/>
  <sheetViews>
    <sheetView showGridLines="0" zoomScale="75" zoomScaleNormal="75" workbookViewId="0" topLeftCell="A1">
      <selection activeCell="F61" sqref="F61"/>
    </sheetView>
  </sheetViews>
  <sheetFormatPr defaultColWidth="12.57421875" defaultRowHeight="12.75"/>
  <cols>
    <col min="1" max="1" width="17.57421875" style="6" customWidth="1"/>
    <col min="2" max="2" width="12.57421875" style="29" customWidth="1"/>
    <col min="3" max="5" width="12.57421875" style="6" customWidth="1"/>
    <col min="6" max="6" width="9.7109375" style="6" customWidth="1"/>
    <col min="7" max="7" width="10.421875" style="6" customWidth="1"/>
    <col min="8" max="8" width="17.7109375" style="6" customWidth="1"/>
    <col min="9" max="17" width="12.57421875" style="6" customWidth="1"/>
    <col min="18" max="18" width="14.7109375" style="6" bestFit="1" customWidth="1"/>
    <col min="19" max="16384" width="12.57421875" style="6" customWidth="1"/>
  </cols>
  <sheetData>
    <row r="1" spans="1:13" ht="15.75" customHeight="1">
      <c r="A1" s="5" t="s">
        <v>4</v>
      </c>
      <c r="B1" s="28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5.75" customHeight="1"/>
    <row r="3" ht="15.75" customHeight="1"/>
    <row r="4" spans="1:13" ht="15.75" customHeight="1">
      <c r="A4" s="5" t="s">
        <v>126</v>
      </c>
      <c r="B4" s="28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ht="15.75" customHeight="1"/>
    <row r="6" ht="15.75" customHeight="1"/>
    <row r="7" spans="1:8" ht="15.75" customHeight="1">
      <c r="A7" s="7" t="s">
        <v>127</v>
      </c>
      <c r="H7" s="7" t="s">
        <v>128</v>
      </c>
    </row>
    <row r="8" ht="15.75" customHeight="1"/>
    <row r="9" spans="1:8" ht="15.75" customHeight="1">
      <c r="A9" s="7" t="s">
        <v>129</v>
      </c>
      <c r="H9" s="7" t="s">
        <v>130</v>
      </c>
    </row>
    <row r="10" spans="1:9" ht="15.75" customHeight="1">
      <c r="A10" s="6" t="s">
        <v>90</v>
      </c>
      <c r="B10" s="29" t="s">
        <v>131</v>
      </c>
      <c r="H10" s="6" t="s">
        <v>90</v>
      </c>
      <c r="I10" s="6" t="s">
        <v>133</v>
      </c>
    </row>
    <row r="11" spans="1:9" ht="15.75" customHeight="1">
      <c r="A11" s="6" t="s">
        <v>94</v>
      </c>
      <c r="B11" s="29" t="s">
        <v>132</v>
      </c>
      <c r="I11" s="21" t="s">
        <v>588</v>
      </c>
    </row>
    <row r="12" spans="1:9" ht="15.75" customHeight="1">
      <c r="A12" s="6" t="s">
        <v>397</v>
      </c>
      <c r="B12" s="21" t="s">
        <v>440</v>
      </c>
      <c r="H12" s="6" t="s">
        <v>92</v>
      </c>
      <c r="I12" s="6" t="s">
        <v>134</v>
      </c>
    </row>
    <row r="13" spans="2:9" ht="15.75" customHeight="1">
      <c r="B13" s="21" t="s">
        <v>442</v>
      </c>
      <c r="H13" s="22" t="s">
        <v>94</v>
      </c>
      <c r="I13" s="21" t="s">
        <v>597</v>
      </c>
    </row>
    <row r="14" spans="2:9" ht="15.75" customHeight="1">
      <c r="B14" s="21" t="s">
        <v>441</v>
      </c>
      <c r="H14" s="6" t="s">
        <v>96</v>
      </c>
      <c r="I14" s="6" t="s">
        <v>137</v>
      </c>
    </row>
    <row r="15" spans="1:9" ht="15.75" customHeight="1">
      <c r="A15" s="6" t="s">
        <v>96</v>
      </c>
      <c r="B15" s="21" t="s">
        <v>441</v>
      </c>
      <c r="H15" s="6" t="s">
        <v>97</v>
      </c>
      <c r="I15" s="6" t="s">
        <v>139</v>
      </c>
    </row>
    <row r="16" spans="2:9" ht="15.75" customHeight="1">
      <c r="B16" s="21" t="s">
        <v>445</v>
      </c>
      <c r="I16" s="6" t="s">
        <v>141</v>
      </c>
    </row>
    <row r="17" spans="2:9" ht="15.75" customHeight="1">
      <c r="B17" s="21" t="s">
        <v>446</v>
      </c>
      <c r="I17" s="6" t="s">
        <v>142</v>
      </c>
    </row>
    <row r="18" spans="1:9" ht="15.75" customHeight="1">
      <c r="A18" s="22" t="s">
        <v>398</v>
      </c>
      <c r="B18" s="21" t="s">
        <v>401</v>
      </c>
      <c r="H18" s="6" t="s">
        <v>105</v>
      </c>
      <c r="I18" s="6" t="s">
        <v>148</v>
      </c>
    </row>
    <row r="19" spans="1:9" ht="15.75" customHeight="1">
      <c r="A19" s="22"/>
      <c r="B19" s="29" t="s">
        <v>399</v>
      </c>
      <c r="H19" s="6" t="s">
        <v>106</v>
      </c>
      <c r="I19" s="6" t="s">
        <v>149</v>
      </c>
    </row>
    <row r="20" spans="1:9" ht="15.75" customHeight="1">
      <c r="A20" s="6" t="s">
        <v>105</v>
      </c>
      <c r="B20" s="29" t="s">
        <v>135</v>
      </c>
      <c r="H20" s="6" t="s">
        <v>108</v>
      </c>
      <c r="I20" s="6" t="s">
        <v>150</v>
      </c>
    </row>
    <row r="21" spans="2:9" ht="15.75" customHeight="1">
      <c r="B21" s="21" t="s">
        <v>136</v>
      </c>
      <c r="H21" s="6" t="s">
        <v>113</v>
      </c>
      <c r="I21" s="21" t="s">
        <v>157</v>
      </c>
    </row>
    <row r="22" spans="1:9" ht="15.75" customHeight="1">
      <c r="A22" s="6" t="s">
        <v>108</v>
      </c>
      <c r="B22" s="29" t="s">
        <v>138</v>
      </c>
      <c r="H22" s="6" t="s">
        <v>116</v>
      </c>
      <c r="I22" s="21" t="s">
        <v>644</v>
      </c>
    </row>
    <row r="23" spans="2:9" ht="15.75" customHeight="1">
      <c r="B23" s="29" t="s">
        <v>140</v>
      </c>
      <c r="I23" s="21" t="s">
        <v>643</v>
      </c>
    </row>
    <row r="24" spans="1:9" ht="15.75" customHeight="1">
      <c r="A24" s="6" t="s">
        <v>92</v>
      </c>
      <c r="B24" s="29" t="s">
        <v>143</v>
      </c>
      <c r="H24" s="6" t="s">
        <v>118</v>
      </c>
      <c r="I24" s="6" t="s">
        <v>159</v>
      </c>
    </row>
    <row r="25" ht="15.75" customHeight="1">
      <c r="I25" s="6" t="s">
        <v>161</v>
      </c>
    </row>
    <row r="26" spans="1:9" ht="15.75" customHeight="1">
      <c r="A26" s="7" t="s">
        <v>144</v>
      </c>
      <c r="I26" s="6" t="s">
        <v>162</v>
      </c>
    </row>
    <row r="27" spans="1:9" ht="15.75" customHeight="1">
      <c r="A27" s="6" t="s">
        <v>90</v>
      </c>
      <c r="B27" s="29" t="s">
        <v>131</v>
      </c>
      <c r="I27" s="6" t="s">
        <v>163</v>
      </c>
    </row>
    <row r="28" spans="1:2" ht="15.75" customHeight="1">
      <c r="A28" s="6" t="s">
        <v>92</v>
      </c>
      <c r="B28" s="29" t="s">
        <v>145</v>
      </c>
    </row>
    <row r="29" spans="1:8" ht="15.75" customHeight="1">
      <c r="A29" s="6" t="s">
        <v>94</v>
      </c>
      <c r="B29" s="29" t="s">
        <v>146</v>
      </c>
      <c r="H29" s="7" t="s">
        <v>164</v>
      </c>
    </row>
    <row r="30" spans="2:9" ht="15.75" customHeight="1">
      <c r="B30" s="29" t="s">
        <v>147</v>
      </c>
      <c r="H30" s="6" t="s">
        <v>94</v>
      </c>
      <c r="I30" s="21" t="s">
        <v>596</v>
      </c>
    </row>
    <row r="31" spans="1:9" ht="15.75" customHeight="1">
      <c r="A31" s="22" t="s">
        <v>397</v>
      </c>
      <c r="B31" s="23" t="s">
        <v>440</v>
      </c>
      <c r="H31" s="6" t="s">
        <v>97</v>
      </c>
      <c r="I31" s="21" t="s">
        <v>165</v>
      </c>
    </row>
    <row r="32" spans="2:9" ht="15.75" customHeight="1">
      <c r="B32" s="23" t="s">
        <v>441</v>
      </c>
      <c r="I32" s="21" t="s">
        <v>167</v>
      </c>
    </row>
    <row r="33" spans="1:9" ht="15.75" customHeight="1">
      <c r="A33" s="6" t="s">
        <v>96</v>
      </c>
      <c r="B33" s="21" t="s">
        <v>445</v>
      </c>
      <c r="I33" s="21" t="s">
        <v>169</v>
      </c>
    </row>
    <row r="34" spans="2:9" ht="15.75" customHeight="1">
      <c r="B34" s="21" t="s">
        <v>447</v>
      </c>
      <c r="I34" s="21" t="s">
        <v>171</v>
      </c>
    </row>
    <row r="35" spans="1:9" ht="15.75" customHeight="1">
      <c r="A35" s="22" t="s">
        <v>398</v>
      </c>
      <c r="B35" s="21" t="s">
        <v>402</v>
      </c>
      <c r="H35" s="6" t="s">
        <v>103</v>
      </c>
      <c r="I35" s="21" t="s">
        <v>410</v>
      </c>
    </row>
    <row r="36" spans="1:9" ht="15.75" customHeight="1">
      <c r="A36" s="22"/>
      <c r="B36" s="21" t="s">
        <v>403</v>
      </c>
      <c r="I36" s="21" t="s">
        <v>173</v>
      </c>
    </row>
    <row r="37" spans="1:9" ht="15.75" customHeight="1">
      <c r="A37" s="22"/>
      <c r="B37" s="21" t="s">
        <v>404</v>
      </c>
      <c r="I37" s="21" t="s">
        <v>411</v>
      </c>
    </row>
    <row r="38" spans="1:9" ht="15.75" customHeight="1">
      <c r="A38" s="6" t="s">
        <v>105</v>
      </c>
      <c r="B38" s="29" t="s">
        <v>151</v>
      </c>
      <c r="I38" s="21" t="s">
        <v>173</v>
      </c>
    </row>
    <row r="39" spans="1:9" ht="15.75" customHeight="1">
      <c r="A39" s="6" t="s">
        <v>108</v>
      </c>
      <c r="B39" s="29" t="s">
        <v>152</v>
      </c>
      <c r="H39" s="6" t="s">
        <v>108</v>
      </c>
      <c r="I39" s="21" t="s">
        <v>178</v>
      </c>
    </row>
    <row r="40" spans="2:9" ht="15.75" customHeight="1">
      <c r="B40" s="29" t="s">
        <v>153</v>
      </c>
      <c r="H40" s="6" t="s">
        <v>117</v>
      </c>
      <c r="I40" s="21" t="s">
        <v>181</v>
      </c>
    </row>
    <row r="41" spans="1:9" ht="15.75" customHeight="1">
      <c r="A41" s="6" t="s">
        <v>110</v>
      </c>
      <c r="B41" s="23" t="s">
        <v>405</v>
      </c>
      <c r="I41" s="21" t="s">
        <v>183</v>
      </c>
    </row>
    <row r="42" spans="2:9" ht="15.75" customHeight="1">
      <c r="B42" s="23" t="s">
        <v>406</v>
      </c>
      <c r="I42" s="21" t="s">
        <v>184</v>
      </c>
    </row>
    <row r="43" spans="1:9" ht="15.75" customHeight="1">
      <c r="A43" s="6" t="s">
        <v>113</v>
      </c>
      <c r="B43" s="29" t="s">
        <v>155</v>
      </c>
      <c r="I43" s="21" t="s">
        <v>185</v>
      </c>
    </row>
    <row r="44" spans="1:9" ht="15.75" customHeight="1">
      <c r="A44" s="6" t="s">
        <v>118</v>
      </c>
      <c r="B44" s="29" t="s">
        <v>156</v>
      </c>
      <c r="I44" s="21" t="s">
        <v>186</v>
      </c>
    </row>
    <row r="45" spans="2:9" ht="15.75" customHeight="1">
      <c r="B45" s="29" t="s">
        <v>158</v>
      </c>
      <c r="I45" s="21"/>
    </row>
    <row r="46" spans="2:9" ht="15.75" customHeight="1">
      <c r="B46" s="21" t="s">
        <v>407</v>
      </c>
      <c r="H46" s="7" t="s">
        <v>187</v>
      </c>
      <c r="I46" s="21"/>
    </row>
    <row r="47" spans="8:9" ht="15.75" customHeight="1">
      <c r="H47" s="6" t="s">
        <v>188</v>
      </c>
      <c r="I47" s="21" t="s">
        <v>189</v>
      </c>
    </row>
    <row r="48" spans="1:9" ht="15.75" customHeight="1">
      <c r="A48" s="7" t="s">
        <v>160</v>
      </c>
      <c r="H48" s="6" t="s">
        <v>174</v>
      </c>
      <c r="I48" s="21" t="s">
        <v>190</v>
      </c>
    </row>
    <row r="49" spans="1:9" ht="15.75" customHeight="1">
      <c r="A49" s="6" t="s">
        <v>94</v>
      </c>
      <c r="B49" s="29" t="s">
        <v>146</v>
      </c>
      <c r="H49" s="6" t="s">
        <v>191</v>
      </c>
      <c r="I49" s="21" t="s">
        <v>192</v>
      </c>
    </row>
    <row r="50" spans="2:9" ht="15.75" customHeight="1">
      <c r="B50" s="29" t="s">
        <v>147</v>
      </c>
      <c r="I50" s="21" t="s">
        <v>193</v>
      </c>
    </row>
    <row r="51" spans="1:9" ht="15.75" customHeight="1">
      <c r="A51" s="6" t="s">
        <v>96</v>
      </c>
      <c r="B51" s="21" t="s">
        <v>446</v>
      </c>
      <c r="H51" s="6" t="s">
        <v>194</v>
      </c>
      <c r="I51" s="21" t="s">
        <v>195</v>
      </c>
    </row>
    <row r="52" spans="1:9" ht="15.75" customHeight="1">
      <c r="A52" s="22" t="s">
        <v>398</v>
      </c>
      <c r="B52" s="29" t="s">
        <v>400</v>
      </c>
      <c r="I52" s="21" t="s">
        <v>196</v>
      </c>
    </row>
    <row r="53" spans="2:9" ht="15.75" customHeight="1">
      <c r="B53" s="21" t="s">
        <v>408</v>
      </c>
      <c r="I53" s="21" t="s">
        <v>197</v>
      </c>
    </row>
    <row r="54" spans="1:9" ht="15.75" customHeight="1">
      <c r="A54" s="6" t="s">
        <v>108</v>
      </c>
      <c r="B54" s="29" t="s">
        <v>140</v>
      </c>
      <c r="H54" s="6" t="s">
        <v>119</v>
      </c>
      <c r="I54" s="21" t="s">
        <v>198</v>
      </c>
    </row>
    <row r="55" spans="2:9" ht="15.75" customHeight="1">
      <c r="B55" s="29" t="s">
        <v>166</v>
      </c>
      <c r="I55" s="21" t="s">
        <v>199</v>
      </c>
    </row>
    <row r="56" spans="1:9" ht="15.75" customHeight="1">
      <c r="A56" s="6" t="s">
        <v>113</v>
      </c>
      <c r="B56" s="29" t="s">
        <v>168</v>
      </c>
      <c r="I56" s="21" t="s">
        <v>200</v>
      </c>
    </row>
    <row r="57" spans="2:9" ht="15.75" customHeight="1">
      <c r="B57" s="29" t="s">
        <v>170</v>
      </c>
      <c r="I57" s="21" t="s">
        <v>201</v>
      </c>
    </row>
    <row r="58" ht="15.75" customHeight="1">
      <c r="I58" s="21" t="s">
        <v>202</v>
      </c>
    </row>
    <row r="59" spans="1:9" ht="15.75" customHeight="1">
      <c r="A59" s="7" t="s">
        <v>172</v>
      </c>
      <c r="I59" s="21" t="s">
        <v>203</v>
      </c>
    </row>
    <row r="60" spans="1:9" ht="15.75" customHeight="1">
      <c r="A60" s="6" t="s">
        <v>174</v>
      </c>
      <c r="B60" s="29" t="s">
        <v>175</v>
      </c>
      <c r="I60" s="21" t="s">
        <v>204</v>
      </c>
    </row>
    <row r="61" spans="2:9" ht="15.75" customHeight="1">
      <c r="B61" s="29" t="s">
        <v>176</v>
      </c>
      <c r="I61" s="21" t="s">
        <v>205</v>
      </c>
    </row>
    <row r="62" spans="2:9" ht="15.75" customHeight="1">
      <c r="B62" s="29" t="s">
        <v>177</v>
      </c>
      <c r="I62" s="21" t="s">
        <v>206</v>
      </c>
    </row>
    <row r="63" spans="1:2" ht="15.75" customHeight="1">
      <c r="A63" s="6" t="s">
        <v>179</v>
      </c>
      <c r="B63" s="29" t="s">
        <v>180</v>
      </c>
    </row>
    <row r="64" ht="15.75" customHeight="1">
      <c r="B64" s="29" t="s">
        <v>182</v>
      </c>
    </row>
    <row r="65" ht="15.75" customHeight="1">
      <c r="B65" s="21" t="s">
        <v>409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</sheetData>
  <printOptions/>
  <pageMargins left="0.787401574803149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&amp;L&amp;12FAO/ECE Timber Bulletin - Forest Products Prices&amp;C&amp;12Vol. LIII (2000), No. 1&amp;R&amp;12Bulletin du Bois FAO/CEE - Prix de Produits Forestiers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R88"/>
  <sheetViews>
    <sheetView showGridLines="0" zoomScale="66" zoomScaleNormal="66" workbookViewId="0" topLeftCell="A1">
      <selection activeCell="Q38" sqref="Q38"/>
    </sheetView>
  </sheetViews>
  <sheetFormatPr defaultColWidth="11.00390625" defaultRowHeight="12.75"/>
  <cols>
    <col min="1" max="6" width="11.00390625" style="11" customWidth="1"/>
    <col min="7" max="8" width="13.7109375" style="11" bestFit="1" customWidth="1"/>
    <col min="9" max="9" width="11.00390625" style="11" customWidth="1"/>
    <col min="10" max="10" width="13.7109375" style="11" bestFit="1" customWidth="1"/>
    <col min="1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496</v>
      </c>
      <c r="B3" s="13"/>
      <c r="C3" s="13"/>
      <c r="D3" s="13"/>
      <c r="E3" s="13"/>
      <c r="F3" s="13"/>
      <c r="G3" s="13"/>
      <c r="H3" s="12" t="s">
        <v>497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498</v>
      </c>
      <c r="B5" s="13"/>
      <c r="C5" s="13"/>
      <c r="D5" s="13"/>
      <c r="E5" s="13"/>
      <c r="F5" s="13"/>
      <c r="G5" s="13"/>
      <c r="H5" s="12" t="s">
        <v>499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238</v>
      </c>
      <c r="B7" s="13"/>
      <c r="C7" s="13"/>
      <c r="D7" s="13"/>
      <c r="E7" s="13"/>
      <c r="F7" s="13"/>
      <c r="G7" s="13"/>
      <c r="H7" s="12" t="s">
        <v>500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288</v>
      </c>
      <c r="B11" s="17"/>
      <c r="C11" s="17"/>
      <c r="D11" s="17"/>
      <c r="E11" s="17"/>
      <c r="F11" s="17" t="s">
        <v>310</v>
      </c>
      <c r="G11" s="17"/>
      <c r="H11" s="17"/>
      <c r="I11" s="17"/>
      <c r="J11" s="17" t="s">
        <v>420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2859</v>
      </c>
      <c r="C13" s="18">
        <v>2592</v>
      </c>
      <c r="D13" s="18">
        <v>2107</v>
      </c>
      <c r="E13" s="18">
        <v>1810</v>
      </c>
      <c r="F13" s="18">
        <v>1317</v>
      </c>
      <c r="G13" s="18">
        <v>1659</v>
      </c>
      <c r="H13" s="18">
        <v>1746</v>
      </c>
      <c r="I13" s="18">
        <v>1713</v>
      </c>
      <c r="J13" s="18">
        <v>1837</v>
      </c>
      <c r="K13" s="18">
        <v>1783</v>
      </c>
      <c r="L13" s="18">
        <v>1976</v>
      </c>
      <c r="M13" s="18">
        <v>1851</v>
      </c>
      <c r="N13" s="18">
        <f>AVERAGEA(B13:M13)</f>
        <v>1937.5</v>
      </c>
    </row>
    <row r="14" spans="1:14" ht="18">
      <c r="A14" s="17" t="s">
        <v>278</v>
      </c>
      <c r="B14" s="18">
        <v>1777</v>
      </c>
      <c r="C14" s="18">
        <v>1840</v>
      </c>
      <c r="D14" s="18">
        <v>1875</v>
      </c>
      <c r="E14" s="18">
        <v>1916</v>
      </c>
      <c r="F14" s="18">
        <v>1867</v>
      </c>
      <c r="G14" s="18">
        <v>2006</v>
      </c>
      <c r="H14" s="18">
        <v>2039</v>
      </c>
      <c r="I14" s="18">
        <v>2193</v>
      </c>
      <c r="J14" s="18">
        <v>2202</v>
      </c>
      <c r="K14" s="18">
        <v>2265</v>
      </c>
      <c r="L14" s="18">
        <v>2325</v>
      </c>
      <c r="M14" s="18">
        <v>2325</v>
      </c>
      <c r="N14" s="18">
        <f>AVERAGEA(B14:M14)</f>
        <v>2052.5</v>
      </c>
    </row>
    <row r="15" spans="1:14" ht="18">
      <c r="A15" s="17" t="s">
        <v>279</v>
      </c>
      <c r="B15" s="18">
        <v>2369</v>
      </c>
      <c r="C15" s="18">
        <v>2269</v>
      </c>
      <c r="D15" s="18">
        <v>2125</v>
      </c>
      <c r="E15" s="18">
        <v>2185</v>
      </c>
      <c r="F15" s="18">
        <v>2121</v>
      </c>
      <c r="G15" s="18">
        <v>2350</v>
      </c>
      <c r="H15" s="18">
        <v>2213</v>
      </c>
      <c r="I15" s="18">
        <v>2263</v>
      </c>
      <c r="J15" s="18">
        <v>2128</v>
      </c>
      <c r="K15" s="18">
        <v>1987</v>
      </c>
      <c r="L15" s="18">
        <v>1890</v>
      </c>
      <c r="M15" s="18">
        <v>1843</v>
      </c>
      <c r="N15" s="18">
        <f>AVERAGEA(B15:M15)</f>
        <v>2145.25</v>
      </c>
    </row>
    <row r="16" spans="1:14" ht="18">
      <c r="A16" s="19">
        <v>1999</v>
      </c>
      <c r="B16" s="18">
        <v>1841</v>
      </c>
      <c r="C16" s="18">
        <v>1908</v>
      </c>
      <c r="D16" s="18">
        <v>1944</v>
      </c>
      <c r="E16" s="18">
        <v>1984</v>
      </c>
      <c r="F16" s="18">
        <v>2128</v>
      </c>
      <c r="G16" s="18">
        <v>2190</v>
      </c>
      <c r="H16" s="18">
        <v>2262</v>
      </c>
      <c r="I16" s="18">
        <v>2167</v>
      </c>
      <c r="J16" s="18">
        <v>2275</v>
      </c>
      <c r="K16" s="18">
        <v>2388</v>
      </c>
      <c r="L16" s="18">
        <v>2464</v>
      </c>
      <c r="M16" s="18">
        <v>2458</v>
      </c>
      <c r="N16" s="18">
        <f>AVERAGEA(B16:M16)</f>
        <v>2167.4166666666665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292</v>
      </c>
      <c r="B18" s="17"/>
      <c r="C18" s="17"/>
      <c r="D18" s="17"/>
      <c r="E18" s="17"/>
      <c r="F18" s="17" t="s">
        <v>310</v>
      </c>
      <c r="G18" s="17"/>
      <c r="H18" s="17"/>
      <c r="I18" s="17"/>
      <c r="J18" s="17" t="s">
        <v>421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3008.44081301911</v>
      </c>
      <c r="C20" s="18">
        <v>2779.492048421552</v>
      </c>
      <c r="D20" s="18">
        <v>2494.6953622309793</v>
      </c>
      <c r="E20" s="18">
        <v>2234.020258470136</v>
      </c>
      <c r="F20" s="18">
        <v>2294.8765204570586</v>
      </c>
      <c r="G20" s="18">
        <v>2260.42194092827</v>
      </c>
      <c r="H20" s="18">
        <v>2100.246958748742</v>
      </c>
      <c r="I20" s="18">
        <v>2204.92822425681</v>
      </c>
      <c r="J20" s="18">
        <v>2136.9251887439946</v>
      </c>
      <c r="K20" s="18">
        <v>2215.863032844165</v>
      </c>
      <c r="L20" s="18">
        <v>2212.2476446837145</v>
      </c>
      <c r="M20" s="18">
        <v>2079.8419918601867</v>
      </c>
      <c r="N20" s="18">
        <f>AVERAGEA(B20:M20)</f>
        <v>2335.1666653887264</v>
      </c>
    </row>
    <row r="21" spans="1:14" ht="18">
      <c r="A21" s="17" t="s">
        <v>278</v>
      </c>
      <c r="B21" s="18">
        <v>2022.8136882129277</v>
      </c>
      <c r="C21" s="18">
        <v>2082.108626198083</v>
      </c>
      <c r="D21" s="18">
        <v>2090.133282193882</v>
      </c>
      <c r="E21" s="18">
        <v>2054.4399821508255</v>
      </c>
      <c r="F21" s="18">
        <v>2102.8331584470093</v>
      </c>
      <c r="G21" s="18">
        <v>2160.9752718708874</v>
      </c>
      <c r="H21" s="18">
        <v>2331.844674892135</v>
      </c>
      <c r="I21" s="18">
        <v>2253.227408142999</v>
      </c>
      <c r="J21" s="18">
        <v>2119.4055058267186</v>
      </c>
      <c r="K21" s="18">
        <v>2208.5509138381203</v>
      </c>
      <c r="L21" s="18">
        <v>2076.745648983015</v>
      </c>
      <c r="M21" s="18">
        <v>2284.325279905716</v>
      </c>
      <c r="N21" s="18">
        <f>AVERAGEA(B21:M21)</f>
        <v>2148.9502867218603</v>
      </c>
    </row>
    <row r="22" spans="1:14" ht="18">
      <c r="A22" s="17" t="s">
        <v>279</v>
      </c>
      <c r="B22" s="18">
        <v>2249.53652206155</v>
      </c>
      <c r="C22" s="18">
        <v>2206.6415611092093</v>
      </c>
      <c r="D22" s="18">
        <v>2027.0421137505427</v>
      </c>
      <c r="E22" s="18">
        <v>2208.755573571139</v>
      </c>
      <c r="F22" s="18">
        <v>1986.3697213094804</v>
      </c>
      <c r="G22" s="18">
        <v>2405.671296296296</v>
      </c>
      <c r="H22" s="18">
        <v>2249.669283005556</v>
      </c>
      <c r="I22" s="18">
        <v>2298.139706788222</v>
      </c>
      <c r="J22" s="18">
        <v>2395.5773955773957</v>
      </c>
      <c r="K22" s="18">
        <v>2311.5910092551785</v>
      </c>
      <c r="L22" s="18">
        <v>2248.712941594177</v>
      </c>
      <c r="M22" s="18">
        <v>2206.130690161527</v>
      </c>
      <c r="N22" s="18">
        <f>AVERAGEA(B22:M22)</f>
        <v>2232.819817873356</v>
      </c>
    </row>
    <row r="23" spans="1:14" ht="18">
      <c r="A23" s="19">
        <v>1999</v>
      </c>
      <c r="B23" s="18">
        <v>2117</v>
      </c>
      <c r="C23" s="18">
        <v>2277</v>
      </c>
      <c r="D23" s="18">
        <v>2269</v>
      </c>
      <c r="E23" s="18">
        <v>2459</v>
      </c>
      <c r="F23" s="18">
        <v>2245</v>
      </c>
      <c r="G23" s="18">
        <v>2500</v>
      </c>
      <c r="H23" s="18">
        <v>2406</v>
      </c>
      <c r="I23" s="18">
        <v>2462</v>
      </c>
      <c r="J23" s="18">
        <v>2400</v>
      </c>
      <c r="K23" s="18">
        <v>2359</v>
      </c>
      <c r="L23" s="18">
        <v>2291</v>
      </c>
      <c r="M23" s="18">
        <v>2618</v>
      </c>
      <c r="N23" s="18">
        <f>AVERAGEA(B23:M23)</f>
        <v>2366.9166666666665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312</v>
      </c>
      <c r="B25" s="17"/>
      <c r="C25" s="17"/>
      <c r="D25" s="17"/>
      <c r="E25" s="17"/>
      <c r="F25" s="17" t="s">
        <v>501</v>
      </c>
      <c r="G25" s="17"/>
      <c r="H25" s="17"/>
      <c r="I25" s="17"/>
      <c r="J25" s="17" t="s">
        <v>502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3789</v>
      </c>
      <c r="C27" s="18">
        <v>3391</v>
      </c>
      <c r="D27" s="18">
        <v>2828</v>
      </c>
      <c r="E27" s="18">
        <v>2701</v>
      </c>
      <c r="F27" s="18">
        <v>2485</v>
      </c>
      <c r="G27" s="18">
        <v>2491</v>
      </c>
      <c r="H27" s="18">
        <v>2656</v>
      </c>
      <c r="I27" s="18">
        <v>2629</v>
      </c>
      <c r="J27" s="18">
        <v>2540</v>
      </c>
      <c r="K27" s="18">
        <v>2692</v>
      </c>
      <c r="L27" s="18">
        <v>2613</v>
      </c>
      <c r="M27" s="18">
        <v>2722</v>
      </c>
      <c r="N27" s="18">
        <f>AVERAGEA(B27:M27)</f>
        <v>2794.75</v>
      </c>
    </row>
    <row r="28" spans="1:14" ht="18">
      <c r="A28" s="17" t="s">
        <v>278</v>
      </c>
      <c r="B28" s="18">
        <v>2675</v>
      </c>
      <c r="C28" s="18">
        <v>2979</v>
      </c>
      <c r="D28" s="18">
        <v>2852</v>
      </c>
      <c r="E28" s="18">
        <v>2632</v>
      </c>
      <c r="F28" s="18">
        <v>2748</v>
      </c>
      <c r="G28" s="18">
        <v>2781</v>
      </c>
      <c r="H28" s="18">
        <v>3212</v>
      </c>
      <c r="I28" s="18">
        <v>3026</v>
      </c>
      <c r="J28" s="18">
        <v>3337</v>
      </c>
      <c r="K28" s="18">
        <v>3031</v>
      </c>
      <c r="L28" s="18">
        <v>4071</v>
      </c>
      <c r="M28" s="18">
        <v>3060</v>
      </c>
      <c r="N28" s="18">
        <f>AVERAGEA(B28:M28)</f>
        <v>3033.6666666666665</v>
      </c>
    </row>
    <row r="29" spans="1:15" ht="18">
      <c r="A29" s="17" t="s">
        <v>279</v>
      </c>
      <c r="B29" s="18">
        <v>2793</v>
      </c>
      <c r="C29" s="18">
        <v>2964</v>
      </c>
      <c r="D29" s="18">
        <v>2674</v>
      </c>
      <c r="E29" s="18">
        <v>2725</v>
      </c>
      <c r="F29" s="18">
        <v>2711</v>
      </c>
      <c r="G29" s="18">
        <v>2612</v>
      </c>
      <c r="H29" s="18">
        <v>3422</v>
      </c>
      <c r="I29" s="18">
        <v>2891</v>
      </c>
      <c r="J29" s="18">
        <v>2488</v>
      </c>
      <c r="K29" s="18">
        <v>2787</v>
      </c>
      <c r="L29" s="18">
        <v>2488</v>
      </c>
      <c r="M29" s="18">
        <v>2476</v>
      </c>
      <c r="N29" s="18">
        <f>AVERAGEA(B29:M29)</f>
        <v>2752.5833333333335</v>
      </c>
      <c r="O29" s="11">
        <f>SUM(B35:M35)</f>
        <v>4260.081043484804</v>
      </c>
    </row>
    <row r="30" spans="1:14" ht="18">
      <c r="A30" s="19">
        <v>1999</v>
      </c>
      <c r="B30" s="18">
        <v>2858</v>
      </c>
      <c r="C30" s="18">
        <v>2635</v>
      </c>
      <c r="D30" s="18">
        <v>2578</v>
      </c>
      <c r="E30" s="18">
        <v>2864</v>
      </c>
      <c r="F30" s="18">
        <v>2648</v>
      </c>
      <c r="G30" s="18">
        <v>2895</v>
      </c>
      <c r="H30" s="18">
        <v>2891</v>
      </c>
      <c r="I30" s="18">
        <v>3219</v>
      </c>
      <c r="J30" s="18">
        <v>2905</v>
      </c>
      <c r="K30" s="18">
        <v>3149</v>
      </c>
      <c r="L30" s="18">
        <v>3175</v>
      </c>
      <c r="M30" s="18">
        <v>3329</v>
      </c>
      <c r="N30" s="18">
        <f>AVERAGEA(B30:M30)</f>
        <v>2928.8333333333335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314</v>
      </c>
      <c r="B32" s="17"/>
      <c r="C32" s="17"/>
      <c r="D32" s="17"/>
      <c r="E32" s="17"/>
      <c r="F32" s="17" t="s">
        <v>422</v>
      </c>
      <c r="G32" s="17"/>
      <c r="H32" s="17"/>
      <c r="I32" s="17"/>
      <c r="J32" s="17" t="s">
        <v>327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503.4246575342466</v>
      </c>
      <c r="C34" s="18">
        <v>650.5747126436781</v>
      </c>
      <c r="D34" s="18">
        <v>415</v>
      </c>
      <c r="E34" s="18">
        <v>423.38709677419354</v>
      </c>
      <c r="F34" s="18">
        <v>753.8940809968848</v>
      </c>
      <c r="G34" s="18">
        <v>500</v>
      </c>
      <c r="H34" s="18">
        <v>480.1587301587302</v>
      </c>
      <c r="I34" s="18">
        <v>410.7142857142857</v>
      </c>
      <c r="J34" s="18">
        <v>424.7669773635153</v>
      </c>
      <c r="K34" s="18">
        <v>443.10722100656454</v>
      </c>
      <c r="L34" s="18">
        <v>387.95986622073576</v>
      </c>
      <c r="M34" s="18">
        <v>472.4517906336088</v>
      </c>
      <c r="N34" s="18">
        <f>AVERAGEA(B34:M34)</f>
        <v>488.78661825387024</v>
      </c>
    </row>
    <row r="35" spans="1:14" ht="18">
      <c r="A35" s="17" t="s">
        <v>278</v>
      </c>
      <c r="B35" s="18">
        <v>558.8235294117648</v>
      </c>
      <c r="C35" s="18">
        <v>426.1744966442953</v>
      </c>
      <c r="D35" s="18">
        <v>369.6060037523452</v>
      </c>
      <c r="E35" s="18">
        <v>500</v>
      </c>
      <c r="F35" s="18">
        <v>405.3156146179402</v>
      </c>
      <c r="G35" s="82" t="s">
        <v>307</v>
      </c>
      <c r="H35" s="82" t="s">
        <v>307</v>
      </c>
      <c r="I35" s="18">
        <v>444.44444444444446</v>
      </c>
      <c r="J35" s="82" t="s">
        <v>307</v>
      </c>
      <c r="K35" s="18">
        <v>519.2307692307693</v>
      </c>
      <c r="L35" s="18">
        <v>577.2058823529412</v>
      </c>
      <c r="M35" s="18">
        <v>459.280303030303</v>
      </c>
      <c r="N35" s="18">
        <f>AVERAGEA(B35:M35)</f>
        <v>355.00675362373363</v>
      </c>
    </row>
    <row r="36" spans="1:14" ht="18">
      <c r="A36" s="17" t="s">
        <v>279</v>
      </c>
      <c r="B36" s="20" t="s">
        <v>386</v>
      </c>
      <c r="C36" s="20" t="s">
        <v>386</v>
      </c>
      <c r="D36" s="18">
        <v>508</v>
      </c>
      <c r="E36" s="18">
        <v>311</v>
      </c>
      <c r="F36" s="18">
        <v>356</v>
      </c>
      <c r="G36" s="18">
        <v>427</v>
      </c>
      <c r="H36" s="18">
        <v>574</v>
      </c>
      <c r="I36" s="18">
        <v>500</v>
      </c>
      <c r="J36" s="18">
        <v>417</v>
      </c>
      <c r="K36" s="18">
        <v>473</v>
      </c>
      <c r="L36" s="18">
        <v>399</v>
      </c>
      <c r="M36" s="18">
        <v>391</v>
      </c>
      <c r="N36" s="18">
        <v>436</v>
      </c>
    </row>
    <row r="37" spans="1:14" ht="18">
      <c r="A37" s="19">
        <v>1999</v>
      </c>
      <c r="B37" s="18">
        <v>346.25793926303066</v>
      </c>
      <c r="C37" s="18">
        <v>393.8687151140033</v>
      </c>
      <c r="D37" s="18">
        <v>426.14433811802235</v>
      </c>
      <c r="E37" s="18">
        <v>489.5725930161972</v>
      </c>
      <c r="F37" s="18">
        <v>388.9120745204748</v>
      </c>
      <c r="G37" s="18">
        <v>414.78894891729254</v>
      </c>
      <c r="H37" s="18">
        <v>434.7004048582996</v>
      </c>
      <c r="I37" s="18">
        <v>425.8972602739726</v>
      </c>
      <c r="J37" s="18">
        <v>434.8744292237443</v>
      </c>
      <c r="K37" s="18">
        <v>609.2103744497024</v>
      </c>
      <c r="L37" s="18">
        <v>427.5477582846004</v>
      </c>
      <c r="M37" s="18">
        <v>443.61063929745944</v>
      </c>
      <c r="N37" s="18">
        <f>AVERAGEA(B37:M37)</f>
        <v>436.2821229447333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 t="s">
        <v>355</v>
      </c>
      <c r="B39" s="17"/>
      <c r="C39" s="17"/>
      <c r="D39" s="17"/>
      <c r="E39" s="17"/>
      <c r="F39" s="17" t="s">
        <v>422</v>
      </c>
      <c r="G39" s="17"/>
      <c r="H39" s="17"/>
      <c r="I39" s="17"/>
      <c r="J39" s="17" t="s">
        <v>423</v>
      </c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391.00145137880986</v>
      </c>
      <c r="C41" s="18">
        <v>338.5135135135135</v>
      </c>
      <c r="D41" s="18">
        <v>324.8975656784767</v>
      </c>
      <c r="E41" s="18">
        <v>276.15334632878495</v>
      </c>
      <c r="F41" s="18">
        <v>292.561761546724</v>
      </c>
      <c r="G41" s="18">
        <v>273.64957499314505</v>
      </c>
      <c r="H41" s="18">
        <v>299.38271604938274</v>
      </c>
      <c r="I41" s="18">
        <v>261.1747321758404</v>
      </c>
      <c r="J41" s="18">
        <v>213.66553416383542</v>
      </c>
      <c r="K41" s="18">
        <v>256.3390065995137</v>
      </c>
      <c r="L41" s="18">
        <v>227.18111143103945</v>
      </c>
      <c r="M41" s="18">
        <v>246.53428250281004</v>
      </c>
      <c r="N41" s="18">
        <f>AVERAGEA(B41:M41)</f>
        <v>283.42121636348963</v>
      </c>
    </row>
    <row r="42" spans="1:14" ht="18">
      <c r="A42" s="17" t="s">
        <v>278</v>
      </c>
      <c r="B42" s="18">
        <v>231.2827849308536</v>
      </c>
      <c r="C42" s="18">
        <v>253.58851674641147</v>
      </c>
      <c r="D42" s="18">
        <v>216.00877192982455</v>
      </c>
      <c r="E42" s="18">
        <v>255.0761421319797</v>
      </c>
      <c r="F42" s="18">
        <v>242.08074534161491</v>
      </c>
      <c r="G42" s="18">
        <v>252.5963738778384</v>
      </c>
      <c r="H42" s="20">
        <v>248.891254213234</v>
      </c>
      <c r="I42" s="18">
        <v>282.23885675399794</v>
      </c>
      <c r="J42" s="20">
        <v>253.67107195301028</v>
      </c>
      <c r="K42" s="18">
        <v>272.29190421892815</v>
      </c>
      <c r="L42" s="18">
        <v>354.6511627906977</v>
      </c>
      <c r="M42" s="18">
        <v>286.0562537402753</v>
      </c>
      <c r="N42" s="20">
        <f>AVERAGEA(B42:M42)</f>
        <v>262.3694865523888</v>
      </c>
    </row>
    <row r="43" spans="1:14" ht="18">
      <c r="A43" s="17" t="s">
        <v>279</v>
      </c>
      <c r="B43" s="18">
        <v>237.79965753424656</v>
      </c>
      <c r="C43" s="18">
        <v>231.89204076012118</v>
      </c>
      <c r="D43" s="18">
        <v>238.2158161277756</v>
      </c>
      <c r="E43" s="18">
        <v>234.3360234776229</v>
      </c>
      <c r="F43" s="18">
        <v>240.04138644593897</v>
      </c>
      <c r="G43" s="20">
        <v>291.0070181165334</v>
      </c>
      <c r="H43" s="20">
        <v>318.5673892554194</v>
      </c>
      <c r="I43" s="20">
        <v>432.67298306057995</v>
      </c>
      <c r="J43" s="20">
        <v>267.2526041666667</v>
      </c>
      <c r="K43" s="18">
        <v>369.4937541091387</v>
      </c>
      <c r="L43" s="18">
        <v>209.66084275436793</v>
      </c>
      <c r="M43" s="51" t="s">
        <v>389</v>
      </c>
      <c r="N43" s="20">
        <f>AVERAGEA(B43:M43)</f>
        <v>255.91162631736756</v>
      </c>
    </row>
    <row r="44" spans="1:14" ht="18">
      <c r="A44" s="19">
        <v>1999</v>
      </c>
      <c r="B44" s="18">
        <v>222.78613842173354</v>
      </c>
      <c r="C44" s="18">
        <v>242.8468286151492</v>
      </c>
      <c r="D44" s="18">
        <v>221.07582613541376</v>
      </c>
      <c r="E44" s="18">
        <v>239.1592378455672</v>
      </c>
      <c r="F44" s="18">
        <v>229.34177365632098</v>
      </c>
      <c r="G44" s="20">
        <v>382.82110443622923</v>
      </c>
      <c r="H44" s="20">
        <v>306.7179591252278</v>
      </c>
      <c r="I44" s="20">
        <v>262.08505271761334</v>
      </c>
      <c r="J44" s="20">
        <v>270.2083877278791</v>
      </c>
      <c r="K44" s="18">
        <v>278.6072871938188</v>
      </c>
      <c r="L44" s="18">
        <v>258.4395490742258</v>
      </c>
      <c r="M44" s="18">
        <v>291.42460510467447</v>
      </c>
      <c r="N44" s="20">
        <f>AVERAGEA(B44:M44)</f>
        <v>267.12614583782107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/>
    </row>
    <row r="49" spans="1:14" ht="18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/>
    </row>
    <row r="50" spans="1:14" ht="18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0"/>
    </row>
    <row r="51" spans="1:14" ht="18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0"/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0"/>
      <c r="Q55" s="30"/>
      <c r="R55" s="30"/>
    </row>
    <row r="56" spans="1:18" ht="1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0"/>
      <c r="Q56" s="30"/>
      <c r="R56" s="30"/>
    </row>
    <row r="57" spans="1:18" ht="1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8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8">
      <c r="A88" s="1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R88"/>
  <sheetViews>
    <sheetView showGridLines="0" zoomScale="66" zoomScaleNormal="66" workbookViewId="0" topLeftCell="A23">
      <selection activeCell="Q45" sqref="Q45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496</v>
      </c>
      <c r="B3" s="13"/>
      <c r="C3" s="13"/>
      <c r="D3" s="13"/>
      <c r="E3" s="13"/>
      <c r="F3" s="13"/>
      <c r="G3" s="13"/>
      <c r="H3" s="12" t="s">
        <v>497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498</v>
      </c>
      <c r="B5" s="13"/>
      <c r="C5" s="13"/>
      <c r="D5" s="13"/>
      <c r="E5" s="13"/>
      <c r="F5" s="13"/>
      <c r="G5" s="13"/>
      <c r="H5" s="12" t="s">
        <v>499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503</v>
      </c>
      <c r="B7" s="13"/>
      <c r="C7" s="13"/>
      <c r="D7" s="13"/>
      <c r="E7" s="13"/>
      <c r="F7" s="13"/>
      <c r="G7" s="13"/>
      <c r="H7" s="12" t="s">
        <v>504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80" t="s">
        <v>505</v>
      </c>
      <c r="B11" s="80"/>
      <c r="C11" s="80"/>
      <c r="D11" s="80"/>
      <c r="E11" s="80"/>
      <c r="F11" s="80"/>
      <c r="G11" s="80"/>
      <c r="H11" s="80" t="s">
        <v>506</v>
      </c>
      <c r="I11" s="80"/>
      <c r="J11" s="80"/>
      <c r="K11" s="80"/>
      <c r="L11" s="80"/>
      <c r="M11" s="80"/>
      <c r="N11" s="80"/>
    </row>
    <row r="12" spans="1:14" ht="18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ht="18">
      <c r="A13" s="17" t="s">
        <v>288</v>
      </c>
      <c r="B13" s="18"/>
      <c r="C13" s="18"/>
      <c r="D13" s="18"/>
      <c r="E13" s="18"/>
      <c r="F13" s="55" t="s">
        <v>310</v>
      </c>
      <c r="G13" s="18"/>
      <c r="H13" s="18"/>
      <c r="I13" s="18"/>
      <c r="J13" s="55" t="s">
        <v>420</v>
      </c>
      <c r="K13" s="18"/>
      <c r="L13" s="18"/>
      <c r="M13" s="18"/>
      <c r="N13" s="18"/>
    </row>
    <row r="14" spans="1:14" ht="18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 hidden="1">
      <c r="A15" s="17" t="s">
        <v>277</v>
      </c>
      <c r="B15" s="18">
        <v>3444</v>
      </c>
      <c r="C15" s="18">
        <v>3028</v>
      </c>
      <c r="D15" s="18">
        <v>2387</v>
      </c>
      <c r="E15" s="18">
        <v>1895</v>
      </c>
      <c r="F15" s="18">
        <v>1912</v>
      </c>
      <c r="G15" s="18">
        <v>1889</v>
      </c>
      <c r="H15" s="18">
        <v>2049</v>
      </c>
      <c r="I15" s="18">
        <v>2142</v>
      </c>
      <c r="J15" s="18">
        <v>2158</v>
      </c>
      <c r="K15" s="18">
        <v>2232</v>
      </c>
      <c r="L15" s="18">
        <v>2252</v>
      </c>
      <c r="M15" s="18">
        <v>2242</v>
      </c>
      <c r="N15" s="18">
        <v>2241</v>
      </c>
    </row>
    <row r="16" spans="1:14" ht="18">
      <c r="A16" s="19" t="s">
        <v>278</v>
      </c>
      <c r="B16" s="18">
        <v>2194</v>
      </c>
      <c r="C16" s="18">
        <v>2181</v>
      </c>
      <c r="D16" s="18">
        <v>2115</v>
      </c>
      <c r="E16" s="18">
        <v>2065</v>
      </c>
      <c r="F16" s="18">
        <v>2187</v>
      </c>
      <c r="G16" s="18">
        <v>2285</v>
      </c>
      <c r="H16" s="18">
        <v>2376</v>
      </c>
      <c r="I16" s="18">
        <v>2583</v>
      </c>
      <c r="J16" s="18">
        <v>2637</v>
      </c>
      <c r="K16" s="18">
        <v>2675</v>
      </c>
      <c r="L16" s="18">
        <v>2703</v>
      </c>
      <c r="M16" s="18">
        <v>2698</v>
      </c>
      <c r="N16" s="18">
        <f>AVERAGEA(B16:M16)</f>
        <v>2391.5833333333335</v>
      </c>
    </row>
    <row r="17" spans="1:14" ht="18">
      <c r="A17" s="17" t="s">
        <v>279</v>
      </c>
      <c r="B17" s="18">
        <v>2683</v>
      </c>
      <c r="C17" s="18">
        <v>2539</v>
      </c>
      <c r="D17" s="18">
        <v>2374</v>
      </c>
      <c r="E17" s="18">
        <v>2348</v>
      </c>
      <c r="F17" s="18">
        <v>2464</v>
      </c>
      <c r="G17" s="18">
        <v>2597</v>
      </c>
      <c r="H17" s="18">
        <v>2499</v>
      </c>
      <c r="I17" s="18">
        <v>2344</v>
      </c>
      <c r="J17" s="18">
        <v>2214</v>
      </c>
      <c r="K17" s="18">
        <v>1989</v>
      </c>
      <c r="L17" s="18">
        <v>1928</v>
      </c>
      <c r="M17" s="18">
        <v>1930</v>
      </c>
      <c r="N17" s="18">
        <f>AVERAGEA(B17:M17)</f>
        <v>2325.75</v>
      </c>
    </row>
    <row r="18" spans="1:14" ht="18">
      <c r="A18" s="17" t="s">
        <v>583</v>
      </c>
      <c r="B18" s="18">
        <v>1935</v>
      </c>
      <c r="C18" s="18">
        <v>1966</v>
      </c>
      <c r="D18" s="18">
        <v>2003</v>
      </c>
      <c r="E18" s="18">
        <v>2101</v>
      </c>
      <c r="F18" s="18">
        <v>2299</v>
      </c>
      <c r="G18" s="18">
        <v>2452</v>
      </c>
      <c r="H18" s="18">
        <v>2528</v>
      </c>
      <c r="I18" s="18">
        <v>2549</v>
      </c>
      <c r="J18" s="18">
        <v>2609</v>
      </c>
      <c r="K18" s="18">
        <v>2742</v>
      </c>
      <c r="L18" s="18">
        <v>2835</v>
      </c>
      <c r="M18" s="18">
        <v>2962</v>
      </c>
      <c r="N18" s="18">
        <f>AVERAGEA(B18:M18)</f>
        <v>2415.0833333333335</v>
      </c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>
      <c r="A20" s="17" t="s">
        <v>292</v>
      </c>
      <c r="B20" s="18"/>
      <c r="C20" s="18"/>
      <c r="D20" s="18"/>
      <c r="E20" s="18"/>
      <c r="F20" s="55" t="s">
        <v>310</v>
      </c>
      <c r="G20" s="18"/>
      <c r="H20" s="18"/>
      <c r="I20" s="18"/>
      <c r="J20" s="55" t="s">
        <v>421</v>
      </c>
      <c r="K20" s="18"/>
      <c r="L20" s="18"/>
      <c r="M20" s="18"/>
      <c r="N20" s="18"/>
    </row>
    <row r="21" spans="1:14" ht="18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" hidden="1">
      <c r="A22" s="17" t="s">
        <v>277</v>
      </c>
      <c r="B22" s="18">
        <v>5117.256337264471</v>
      </c>
      <c r="C22" s="18">
        <v>4023.4901991905404</v>
      </c>
      <c r="D22" s="18">
        <v>3879.6177435458567</v>
      </c>
      <c r="E22" s="18">
        <v>2671.353251318102</v>
      </c>
      <c r="F22" s="18">
        <v>2626.421011368091</v>
      </c>
      <c r="G22" s="18">
        <v>2883.319859876044</v>
      </c>
      <c r="H22" s="18">
        <v>3052.1528944241877</v>
      </c>
      <c r="I22" s="18">
        <v>3244.9946803365897</v>
      </c>
      <c r="J22" s="18">
        <v>3265.328151986183</v>
      </c>
      <c r="K22" s="18">
        <v>3336.9912210694333</v>
      </c>
      <c r="L22" s="18">
        <v>3272.423789862075</v>
      </c>
      <c r="M22" s="18">
        <v>3408.029878618114</v>
      </c>
      <c r="N22" s="18">
        <f>AVERAGEA(B22:M22)</f>
        <v>3398.448251571641</v>
      </c>
    </row>
    <row r="23" spans="1:14" ht="18">
      <c r="A23" s="19" t="s">
        <v>278</v>
      </c>
      <c r="B23" s="18">
        <v>3214.176906672083</v>
      </c>
      <c r="C23" s="18">
        <v>3076.923076923077</v>
      </c>
      <c r="D23" s="18">
        <v>3026.821837071075</v>
      </c>
      <c r="E23" s="18">
        <v>3055.7877141663184</v>
      </c>
      <c r="F23" s="18">
        <v>3440.426080233657</v>
      </c>
      <c r="G23" s="18">
        <v>3571.935468609547</v>
      </c>
      <c r="H23" s="18">
        <v>3623.7804584995433</v>
      </c>
      <c r="I23" s="18">
        <v>3909.8372060665088</v>
      </c>
      <c r="J23" s="18">
        <v>3877.91212031849</v>
      </c>
      <c r="K23" s="18">
        <v>3936.0673454297253</v>
      </c>
      <c r="L23" s="18">
        <v>3938.6514202740723</v>
      </c>
      <c r="M23" s="18">
        <v>3929.482718626769</v>
      </c>
      <c r="N23" s="18">
        <f>AVERAGEA(B23:M23)</f>
        <v>3550.1501960742394</v>
      </c>
    </row>
    <row r="24" spans="1:14" ht="18">
      <c r="A24" s="19" t="s">
        <v>279</v>
      </c>
      <c r="B24" s="18">
        <v>3675.8336942399305</v>
      </c>
      <c r="C24" s="18">
        <v>3595.1853025023756</v>
      </c>
      <c r="D24" s="18">
        <v>3279.411265981619</v>
      </c>
      <c r="E24" s="18">
        <v>3590.075083287753</v>
      </c>
      <c r="F24" s="18">
        <v>3691.446028513238</v>
      </c>
      <c r="G24" s="18">
        <v>3820.548489666137</v>
      </c>
      <c r="H24" s="18">
        <v>3645.899961622106</v>
      </c>
      <c r="I24" s="18">
        <v>3612.2887507985365</v>
      </c>
      <c r="J24" s="18">
        <v>3304.2428234260938</v>
      </c>
      <c r="K24" s="18">
        <v>3025.2100840336134</v>
      </c>
      <c r="L24" s="18">
        <v>3112.772294574549</v>
      </c>
      <c r="M24" s="18">
        <v>3225.3723308810336</v>
      </c>
      <c r="N24" s="18">
        <f>AVERAGEA(B24:M24)</f>
        <v>3464.8571757939153</v>
      </c>
    </row>
    <row r="25" spans="1:14" ht="18">
      <c r="A25" s="19">
        <v>1999</v>
      </c>
      <c r="B25" s="18"/>
      <c r="C25" s="18">
        <v>3085.97502401537</v>
      </c>
      <c r="D25" s="18">
        <v>3103.960225114802</v>
      </c>
      <c r="E25" s="18">
        <v>3308.103530408088</v>
      </c>
      <c r="F25" s="18">
        <v>3464.83704974271</v>
      </c>
      <c r="G25" s="18">
        <v>3664.7546207775654</v>
      </c>
      <c r="H25" s="18">
        <v>3949.3293591654256</v>
      </c>
      <c r="I25" s="18">
        <v>4017.4834929787035</v>
      </c>
      <c r="J25" s="18">
        <v>4298.893880113993</v>
      </c>
      <c r="K25" s="18">
        <v>4599.347041640414</v>
      </c>
      <c r="L25" s="18">
        <v>4794.897678260071</v>
      </c>
      <c r="M25" s="18">
        <v>4773.782900395665</v>
      </c>
      <c r="N25" s="18">
        <f>AVERAGEA(B25:M25)</f>
        <v>3914.669527510255</v>
      </c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>
      <c r="A27" s="17" t="s">
        <v>312</v>
      </c>
      <c r="B27" s="18"/>
      <c r="C27" s="18"/>
      <c r="D27" s="18"/>
      <c r="E27" s="18"/>
      <c r="F27" s="55" t="s">
        <v>501</v>
      </c>
      <c r="G27" s="18"/>
      <c r="H27" s="18"/>
      <c r="I27" s="18"/>
      <c r="J27" s="55" t="s">
        <v>502</v>
      </c>
      <c r="K27" s="18"/>
      <c r="L27" s="18"/>
      <c r="M27" s="18"/>
      <c r="N27" s="18"/>
    </row>
    <row r="28" spans="1:14" ht="18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" hidden="1">
      <c r="A29" s="17" t="s">
        <v>277</v>
      </c>
      <c r="B29" s="18">
        <v>5458</v>
      </c>
      <c r="C29" s="18">
        <v>4704</v>
      </c>
      <c r="D29" s="18">
        <v>3709</v>
      </c>
      <c r="E29" s="18">
        <v>3341</v>
      </c>
      <c r="F29" s="18">
        <v>3118</v>
      </c>
      <c r="G29" s="18">
        <v>3189</v>
      </c>
      <c r="H29" s="18">
        <v>3285</v>
      </c>
      <c r="I29" s="18">
        <v>3333</v>
      </c>
      <c r="J29" s="18">
        <v>3492</v>
      </c>
      <c r="K29" s="18">
        <v>3516</v>
      </c>
      <c r="L29" s="18">
        <v>3517</v>
      </c>
      <c r="M29" s="18">
        <v>3519</v>
      </c>
      <c r="N29" s="18">
        <f>AVERAGEA(B29:M29)</f>
        <v>3681.75</v>
      </c>
    </row>
    <row r="30" spans="1:14" ht="18">
      <c r="A30" s="19" t="s">
        <v>278</v>
      </c>
      <c r="B30" s="18">
        <v>3529</v>
      </c>
      <c r="C30" s="18">
        <v>3565</v>
      </c>
      <c r="D30" s="18">
        <v>3482</v>
      </c>
      <c r="E30" s="18">
        <v>3580</v>
      </c>
      <c r="F30" s="18">
        <v>3795</v>
      </c>
      <c r="G30" s="18">
        <v>3837</v>
      </c>
      <c r="H30" s="18">
        <v>4039</v>
      </c>
      <c r="I30" s="18">
        <v>4131</v>
      </c>
      <c r="J30" s="18">
        <v>4195</v>
      </c>
      <c r="K30" s="18">
        <v>4196</v>
      </c>
      <c r="L30" s="18">
        <v>4298</v>
      </c>
      <c r="M30" s="18">
        <v>4100</v>
      </c>
      <c r="N30" s="18">
        <f>AVERAGEA(B30:M30)</f>
        <v>3895.5833333333335</v>
      </c>
    </row>
    <row r="31" spans="1:14" ht="18">
      <c r="A31" s="17" t="s">
        <v>279</v>
      </c>
      <c r="B31" s="18">
        <v>3994</v>
      </c>
      <c r="C31" s="18">
        <v>3624</v>
      </c>
      <c r="D31" s="18">
        <v>3654</v>
      </c>
      <c r="E31" s="18">
        <v>3711</v>
      </c>
      <c r="F31" s="18">
        <v>3714</v>
      </c>
      <c r="G31" s="18">
        <v>3947</v>
      </c>
      <c r="H31" s="18">
        <v>3860</v>
      </c>
      <c r="I31" s="18">
        <v>3658</v>
      </c>
      <c r="J31" s="18">
        <v>3649</v>
      </c>
      <c r="K31" s="18">
        <v>3434</v>
      </c>
      <c r="L31" s="18">
        <v>3026</v>
      </c>
      <c r="M31" s="18">
        <v>3285</v>
      </c>
      <c r="N31" s="18">
        <f>AVERAGEA(B31:M31)</f>
        <v>3629.6666666666665</v>
      </c>
    </row>
    <row r="32" spans="1:14" ht="18">
      <c r="A32" s="17" t="s">
        <v>583</v>
      </c>
      <c r="B32" s="18">
        <v>3294</v>
      </c>
      <c r="C32" s="18">
        <v>3321</v>
      </c>
      <c r="D32" s="18">
        <v>3321</v>
      </c>
      <c r="E32" s="18">
        <v>3454</v>
      </c>
      <c r="F32" s="18">
        <v>3716</v>
      </c>
      <c r="G32" s="18">
        <v>3904</v>
      </c>
      <c r="H32" s="18">
        <v>3951</v>
      </c>
      <c r="I32" s="18">
        <v>3903</v>
      </c>
      <c r="J32" s="18">
        <v>4055</v>
      </c>
      <c r="K32" s="18">
        <v>4065</v>
      </c>
      <c r="L32" s="18">
        <v>4281</v>
      </c>
      <c r="M32" s="18">
        <v>4550</v>
      </c>
      <c r="N32" s="18">
        <f>AVERAGEA(B32:M32)</f>
        <v>3817.9166666666665</v>
      </c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>
      <c r="A34" s="17" t="s">
        <v>314</v>
      </c>
      <c r="B34" s="18"/>
      <c r="C34" s="18"/>
      <c r="D34" s="18"/>
      <c r="E34" s="18"/>
      <c r="F34" s="55" t="s">
        <v>422</v>
      </c>
      <c r="G34" s="18"/>
      <c r="H34" s="18"/>
      <c r="I34" s="18"/>
      <c r="J34" s="55" t="s">
        <v>327</v>
      </c>
      <c r="K34" s="18"/>
      <c r="L34" s="18"/>
      <c r="M34" s="18"/>
      <c r="N34" s="18"/>
    </row>
    <row r="35" spans="1:14" ht="18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8" hidden="1">
      <c r="A36" s="17" t="s">
        <v>277</v>
      </c>
      <c r="B36" s="18">
        <v>991.6224961785083</v>
      </c>
      <c r="C36" s="18">
        <v>919.3061536604016</v>
      </c>
      <c r="D36" s="18">
        <v>752.7467411545624</v>
      </c>
      <c r="E36" s="18">
        <v>607.647878908584</v>
      </c>
      <c r="F36" s="18">
        <v>558.3113842551946</v>
      </c>
      <c r="G36" s="18">
        <v>581.9589542345018</v>
      </c>
      <c r="H36" s="18">
        <v>617.2606615913226</v>
      </c>
      <c r="I36" s="18">
        <v>635.1760277511255</v>
      </c>
      <c r="J36" s="18">
        <v>667.9545681644073</v>
      </c>
      <c r="K36" s="18">
        <v>672.5109333753595</v>
      </c>
      <c r="L36" s="18">
        <v>697.5789384576315</v>
      </c>
      <c r="M36" s="18">
        <v>685.041203035523</v>
      </c>
      <c r="N36" s="18">
        <f>AVERAGEA(B36:M36)</f>
        <v>698.9263283972604</v>
      </c>
    </row>
    <row r="37" spans="1:14" ht="18">
      <c r="A37" s="19" t="s">
        <v>278</v>
      </c>
      <c r="B37" s="18">
        <v>706.1262249023505</v>
      </c>
      <c r="C37" s="18">
        <v>723.0799043989406</v>
      </c>
      <c r="D37" s="18">
        <v>704.946410813598</v>
      </c>
      <c r="E37" s="18">
        <v>691.5941014308844</v>
      </c>
      <c r="F37" s="18">
        <v>689.0926250505595</v>
      </c>
      <c r="G37" s="18">
        <v>735.7973239745559</v>
      </c>
      <c r="H37" s="18">
        <v>779.7144577886421</v>
      </c>
      <c r="I37" s="18">
        <v>810.0314385863477</v>
      </c>
      <c r="J37" s="18">
        <v>813.8115463268838</v>
      </c>
      <c r="K37" s="18">
        <v>819.5996125282531</v>
      </c>
      <c r="L37" s="18">
        <v>816.1532600413628</v>
      </c>
      <c r="M37" s="18">
        <v>825.0978473581214</v>
      </c>
      <c r="N37" s="18">
        <f>AVERAGEA(B37:M37)</f>
        <v>759.5870627667083</v>
      </c>
    </row>
    <row r="38" spans="1:14" ht="18">
      <c r="A38" s="17" t="s">
        <v>279</v>
      </c>
      <c r="B38" s="18">
        <v>796</v>
      </c>
      <c r="C38" s="18">
        <v>758</v>
      </c>
      <c r="D38" s="18">
        <v>692</v>
      </c>
      <c r="E38" s="18">
        <v>707</v>
      </c>
      <c r="F38" s="18">
        <v>746</v>
      </c>
      <c r="G38" s="18">
        <v>759</v>
      </c>
      <c r="H38" s="18">
        <v>770</v>
      </c>
      <c r="I38" s="18">
        <v>750</v>
      </c>
      <c r="J38" s="18">
        <v>649</v>
      </c>
      <c r="K38" s="18">
        <v>620</v>
      </c>
      <c r="L38" s="18">
        <v>597</v>
      </c>
      <c r="M38" s="18">
        <v>585</v>
      </c>
      <c r="N38" s="18">
        <f>AVERAGEA(B38:M38)</f>
        <v>702.4166666666666</v>
      </c>
    </row>
    <row r="39" spans="1:14" ht="18">
      <c r="A39" s="17" t="s">
        <v>583</v>
      </c>
      <c r="B39" s="18">
        <v>569.9791726274298</v>
      </c>
      <c r="C39" s="18">
        <v>569.7441586706432</v>
      </c>
      <c r="D39" s="18">
        <v>588.9156552586089</v>
      </c>
      <c r="E39" s="18">
        <v>619.5077188618783</v>
      </c>
      <c r="F39" s="18">
        <v>670.2641028433881</v>
      </c>
      <c r="G39" s="18">
        <v>705.8833136241562</v>
      </c>
      <c r="H39" s="18">
        <v>735.3029261235084</v>
      </c>
      <c r="I39" s="18">
        <v>744.0468012414648</v>
      </c>
      <c r="J39" s="18">
        <v>780.6031300018795</v>
      </c>
      <c r="K39" s="18">
        <v>802.3870170446168</v>
      </c>
      <c r="L39" s="18">
        <v>826.2214811112494</v>
      </c>
      <c r="M39" s="18">
        <v>861.1149164291542</v>
      </c>
      <c r="N39" s="18">
        <f>AVERAGEA(B39:M39)</f>
        <v>706.1641994864982</v>
      </c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>
      <c r="A41" s="17" t="s">
        <v>355</v>
      </c>
      <c r="B41" s="18"/>
      <c r="C41" s="18"/>
      <c r="D41" s="18"/>
      <c r="E41" s="18"/>
      <c r="F41" s="55" t="s">
        <v>422</v>
      </c>
      <c r="G41" s="18"/>
      <c r="H41" s="18"/>
      <c r="I41" s="18"/>
      <c r="J41" s="55" t="s">
        <v>423</v>
      </c>
      <c r="K41" s="18"/>
      <c r="L41" s="18"/>
      <c r="M41" s="18"/>
      <c r="N41" s="18"/>
    </row>
    <row r="42" spans="1:14" ht="18">
      <c r="A42" s="17"/>
      <c r="B42" s="18"/>
      <c r="C42" s="18"/>
      <c r="D42" s="18"/>
      <c r="E42" s="18"/>
      <c r="F42" s="18"/>
      <c r="G42" s="18"/>
      <c r="H42" s="20"/>
      <c r="I42" s="18"/>
      <c r="J42" s="20"/>
      <c r="K42" s="18"/>
      <c r="L42" s="18"/>
      <c r="M42" s="18"/>
      <c r="N42" s="20"/>
    </row>
    <row r="43" spans="1:14" ht="18" hidden="1">
      <c r="A43" s="17" t="s">
        <v>277</v>
      </c>
      <c r="B43" s="18">
        <v>594.524931117234</v>
      </c>
      <c r="C43" s="18">
        <v>517.8395511200582</v>
      </c>
      <c r="D43" s="18">
        <v>435.64934306948027</v>
      </c>
      <c r="E43" s="18">
        <v>372.6156178923427</v>
      </c>
      <c r="F43" s="18">
        <v>368.2074910820452</v>
      </c>
      <c r="G43" s="18">
        <v>179.47375822252778</v>
      </c>
      <c r="H43" s="18">
        <v>302.22475438767145</v>
      </c>
      <c r="I43" s="18">
        <v>337.11885500933414</v>
      </c>
      <c r="J43" s="18">
        <v>334.776827646779</v>
      </c>
      <c r="K43" s="18">
        <v>353.6835512408988</v>
      </c>
      <c r="L43" s="18">
        <v>332.12664564390457</v>
      </c>
      <c r="M43" s="18">
        <v>335.08040173426264</v>
      </c>
      <c r="N43" s="18">
        <f>AVERAGEA(B43:M43)</f>
        <v>371.9434773472116</v>
      </c>
    </row>
    <row r="44" spans="1:14" ht="18">
      <c r="A44" s="19" t="s">
        <v>278</v>
      </c>
      <c r="B44" s="18">
        <v>375.3128329657804</v>
      </c>
      <c r="C44" s="18">
        <v>307.7192123395474</v>
      </c>
      <c r="D44" s="18">
        <v>328.9215984429171</v>
      </c>
      <c r="E44" s="18">
        <v>282.7570466735136</v>
      </c>
      <c r="F44" s="18">
        <v>292.64614274941806</v>
      </c>
      <c r="G44" s="18">
        <v>340.72940987038083</v>
      </c>
      <c r="H44" s="18">
        <v>297.5159611567144</v>
      </c>
      <c r="I44" s="18">
        <v>333.46474513411306</v>
      </c>
      <c r="J44" s="18">
        <v>337.4427470447876</v>
      </c>
      <c r="K44" s="18">
        <v>331.6593215127601</v>
      </c>
      <c r="L44" s="18">
        <v>365.07494977592336</v>
      </c>
      <c r="M44" s="18">
        <v>324.2540411193046</v>
      </c>
      <c r="N44" s="18">
        <f>AVERAGEA(B44:M44)</f>
        <v>326.45816739876335</v>
      </c>
    </row>
    <row r="45" spans="1:14" ht="18">
      <c r="A45" s="17" t="s">
        <v>279</v>
      </c>
      <c r="B45" s="18">
        <v>318.9568006694327</v>
      </c>
      <c r="C45" s="18">
        <v>320.7375496713336</v>
      </c>
      <c r="D45" s="18">
        <v>277.8099169501995</v>
      </c>
      <c r="E45" s="18">
        <v>288.8243831640058</v>
      </c>
      <c r="F45" s="18">
        <v>298.5586229855862</v>
      </c>
      <c r="G45" s="18">
        <v>295.78138773454225</v>
      </c>
      <c r="H45" s="18">
        <v>310.44496614240546</v>
      </c>
      <c r="I45" s="18">
        <v>301.84035806525765</v>
      </c>
      <c r="J45" s="18">
        <v>304.9276700149397</v>
      </c>
      <c r="K45" s="18">
        <v>261.65538206439135</v>
      </c>
      <c r="L45" s="18">
        <v>280.3184334824361</v>
      </c>
      <c r="M45" s="51" t="s">
        <v>389</v>
      </c>
      <c r="N45" s="20" t="s">
        <v>584</v>
      </c>
    </row>
    <row r="46" spans="1:14" ht="18">
      <c r="A46" s="17" t="s">
        <v>583</v>
      </c>
      <c r="B46" s="18">
        <v>200.40655282386035</v>
      </c>
      <c r="C46" s="18">
        <v>243.2699235265248</v>
      </c>
      <c r="D46" s="18">
        <v>274.2787155499368</v>
      </c>
      <c r="E46" s="18">
        <v>281.67528163750643</v>
      </c>
      <c r="F46" s="18">
        <v>285.8897187818738</v>
      </c>
      <c r="G46" s="18">
        <v>249.6120258306647</v>
      </c>
      <c r="H46" s="18">
        <v>303.34765077195243</v>
      </c>
      <c r="I46" s="18">
        <v>330.1940786874511</v>
      </c>
      <c r="J46" s="18">
        <v>310.7960370153871</v>
      </c>
      <c r="K46" s="18">
        <v>333.3983877255155</v>
      </c>
      <c r="L46" s="18">
        <v>342.8814138973406</v>
      </c>
      <c r="M46" s="18">
        <v>352.71593355264565</v>
      </c>
      <c r="N46" s="18">
        <f>AVERAGEA(B46:M46)</f>
        <v>292.37214331672163</v>
      </c>
    </row>
    <row r="47" spans="1:14" ht="18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</row>
    <row r="48" spans="1:14" ht="18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18"/>
      <c r="L48" s="18"/>
      <c r="M48" s="18"/>
      <c r="N48" s="20"/>
    </row>
    <row r="49" spans="1:14" ht="18">
      <c r="A49" s="80" t="s">
        <v>507</v>
      </c>
      <c r="B49" s="80"/>
      <c r="C49" s="80"/>
      <c r="D49" s="80"/>
      <c r="E49" s="80"/>
      <c r="F49" s="80"/>
      <c r="G49" s="80"/>
      <c r="H49" s="80" t="s">
        <v>508</v>
      </c>
      <c r="I49" s="80"/>
      <c r="J49" s="80"/>
      <c r="K49" s="80"/>
      <c r="L49" s="80"/>
      <c r="M49" s="80"/>
      <c r="N49" s="20"/>
    </row>
    <row r="50" spans="1:14" ht="18">
      <c r="A50" s="17"/>
      <c r="B50" s="18"/>
      <c r="C50" s="18"/>
      <c r="D50" s="18"/>
      <c r="E50" s="18"/>
      <c r="F50" s="55"/>
      <c r="G50" s="18"/>
      <c r="H50" s="18"/>
      <c r="I50" s="18"/>
      <c r="J50" s="55"/>
      <c r="K50" s="18"/>
      <c r="L50" s="18"/>
      <c r="M50" s="18"/>
      <c r="N50" s="20"/>
    </row>
    <row r="51" spans="1:14" ht="18">
      <c r="A51" s="19" t="s">
        <v>288</v>
      </c>
      <c r="B51" s="18"/>
      <c r="C51" s="18"/>
      <c r="D51" s="18"/>
      <c r="E51" s="18"/>
      <c r="F51" s="55" t="s">
        <v>310</v>
      </c>
      <c r="G51" s="18"/>
      <c r="H51" s="18"/>
      <c r="I51" s="18"/>
      <c r="J51" s="55" t="s">
        <v>420</v>
      </c>
      <c r="K51" s="18"/>
      <c r="L51" s="18"/>
      <c r="M51" s="18"/>
      <c r="N51" s="20"/>
    </row>
    <row r="52" spans="1:14" ht="18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 hidden="1">
      <c r="A53" s="17" t="s">
        <v>277</v>
      </c>
      <c r="B53" s="18">
        <v>3387</v>
      </c>
      <c r="C53" s="18">
        <v>3210</v>
      </c>
      <c r="D53" s="18">
        <v>3225</v>
      </c>
      <c r="E53" s="18">
        <v>3190</v>
      </c>
      <c r="F53" s="18">
        <v>2420</v>
      </c>
      <c r="G53" s="18">
        <v>2547</v>
      </c>
      <c r="H53" s="18">
        <v>2952</v>
      </c>
      <c r="I53" s="18">
        <v>3153</v>
      </c>
      <c r="J53" s="18">
        <v>2504</v>
      </c>
      <c r="K53" s="18">
        <v>3465</v>
      </c>
      <c r="L53" s="18">
        <v>2613</v>
      </c>
      <c r="M53" s="18">
        <v>2891</v>
      </c>
      <c r="N53" s="18">
        <v>2899</v>
      </c>
    </row>
    <row r="54" spans="1:18" ht="18">
      <c r="A54" s="17" t="s">
        <v>278</v>
      </c>
      <c r="B54" s="18">
        <v>2560</v>
      </c>
      <c r="C54" s="18">
        <v>2743</v>
      </c>
      <c r="D54" s="18">
        <v>2645</v>
      </c>
      <c r="E54" s="18">
        <v>2331</v>
      </c>
      <c r="F54" s="18">
        <v>2760</v>
      </c>
      <c r="G54" s="18">
        <v>2609</v>
      </c>
      <c r="H54" s="18">
        <v>3147</v>
      </c>
      <c r="I54" s="18">
        <v>2982</v>
      </c>
      <c r="J54" s="18">
        <v>2875</v>
      </c>
      <c r="K54" s="18">
        <v>3221</v>
      </c>
      <c r="L54" s="18">
        <v>2827</v>
      </c>
      <c r="M54" s="18">
        <v>3371</v>
      </c>
      <c r="N54" s="18">
        <v>2812</v>
      </c>
      <c r="Q54" s="30"/>
      <c r="R54" s="30"/>
    </row>
    <row r="55" spans="1:18" ht="18">
      <c r="A55" s="17" t="s">
        <v>279</v>
      </c>
      <c r="B55" s="18">
        <v>3342</v>
      </c>
      <c r="C55" s="18">
        <v>3091</v>
      </c>
      <c r="D55" s="18">
        <v>3432</v>
      </c>
      <c r="E55" s="18">
        <v>2856</v>
      </c>
      <c r="F55" s="18">
        <v>2794</v>
      </c>
      <c r="G55" s="18">
        <v>2908</v>
      </c>
      <c r="H55" s="18">
        <v>2547</v>
      </c>
      <c r="I55" s="18">
        <v>2827</v>
      </c>
      <c r="J55" s="18">
        <v>2739</v>
      </c>
      <c r="K55" s="18">
        <v>2904</v>
      </c>
      <c r="L55" s="18">
        <v>2525</v>
      </c>
      <c r="M55" s="18">
        <v>2245</v>
      </c>
      <c r="N55" s="18">
        <v>2851</v>
      </c>
      <c r="Q55" s="30"/>
      <c r="R55" s="30"/>
    </row>
    <row r="56" spans="1:18" ht="18">
      <c r="A56" s="17" t="s">
        <v>583</v>
      </c>
      <c r="B56" s="18">
        <v>2545</v>
      </c>
      <c r="C56" s="18">
        <v>2533</v>
      </c>
      <c r="D56" s="18">
        <v>2849</v>
      </c>
      <c r="E56" s="18">
        <v>3385</v>
      </c>
      <c r="F56" s="18">
        <v>2576</v>
      </c>
      <c r="G56" s="18">
        <v>3012</v>
      </c>
      <c r="H56" s="18">
        <v>2523</v>
      </c>
      <c r="I56" s="18">
        <v>2556</v>
      </c>
      <c r="J56" s="18">
        <v>3055</v>
      </c>
      <c r="K56" s="18">
        <v>2848</v>
      </c>
      <c r="L56" s="18">
        <v>2941</v>
      </c>
      <c r="M56" s="18">
        <v>2731</v>
      </c>
      <c r="N56" s="18">
        <f>AVERAGEA(B56:M56)</f>
        <v>2796.1666666666665</v>
      </c>
      <c r="Q56" s="30"/>
      <c r="R56" s="30"/>
    </row>
    <row r="57" spans="1:18" ht="1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>
      <c r="A58" s="19" t="s">
        <v>312</v>
      </c>
      <c r="B58" s="18"/>
      <c r="C58" s="18"/>
      <c r="D58" s="18"/>
      <c r="E58" s="18"/>
      <c r="F58" s="55" t="s">
        <v>501</v>
      </c>
      <c r="G58" s="18"/>
      <c r="H58" s="18"/>
      <c r="I58" s="18"/>
      <c r="J58" s="55" t="s">
        <v>502</v>
      </c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 hidden="1">
      <c r="A60" s="17" t="s">
        <v>277</v>
      </c>
      <c r="B60" s="18">
        <v>4891</v>
      </c>
      <c r="C60" s="18">
        <v>3883</v>
      </c>
      <c r="D60" s="18">
        <v>3217</v>
      </c>
      <c r="E60" s="18">
        <v>2993</v>
      </c>
      <c r="F60" s="18">
        <v>2731</v>
      </c>
      <c r="G60" s="18">
        <v>2508</v>
      </c>
      <c r="H60" s="18">
        <v>2751</v>
      </c>
      <c r="I60" s="18">
        <v>2594</v>
      </c>
      <c r="J60" s="18">
        <v>3136</v>
      </c>
      <c r="K60" s="18">
        <v>2998</v>
      </c>
      <c r="L60" s="18">
        <v>2948</v>
      </c>
      <c r="M60" s="18">
        <v>2234</v>
      </c>
      <c r="N60" s="18">
        <f>AVERAGEA(B60:M60)</f>
        <v>3073.6666666666665</v>
      </c>
      <c r="Q60" s="30"/>
      <c r="R60" s="30"/>
    </row>
    <row r="61" spans="1:18" ht="18">
      <c r="A61" s="17" t="s">
        <v>278</v>
      </c>
      <c r="B61" s="18">
        <v>2837</v>
      </c>
      <c r="C61" s="18">
        <v>2610</v>
      </c>
      <c r="D61" s="18">
        <v>2660</v>
      </c>
      <c r="E61" s="18">
        <v>2659</v>
      </c>
      <c r="F61" s="18">
        <v>2900</v>
      </c>
      <c r="G61" s="18">
        <v>3107</v>
      </c>
      <c r="H61" s="18">
        <v>3141</v>
      </c>
      <c r="I61" s="18">
        <v>3096</v>
      </c>
      <c r="J61" s="18">
        <v>3260</v>
      </c>
      <c r="K61" s="18">
        <v>3240</v>
      </c>
      <c r="L61" s="18">
        <v>3864</v>
      </c>
      <c r="M61" s="18">
        <v>3855</v>
      </c>
      <c r="N61" s="18">
        <f>AVERAGEA(B61:M61)</f>
        <v>3102.4166666666665</v>
      </c>
      <c r="Q61" s="30"/>
      <c r="R61" s="30"/>
    </row>
    <row r="62" spans="1:18" ht="18">
      <c r="A62" s="17" t="s">
        <v>279</v>
      </c>
      <c r="B62" s="18">
        <v>3915</v>
      </c>
      <c r="C62" s="18">
        <v>3446</v>
      </c>
      <c r="D62" s="18">
        <v>3363</v>
      </c>
      <c r="E62" s="18">
        <v>2747</v>
      </c>
      <c r="F62" s="18">
        <v>3195</v>
      </c>
      <c r="G62" s="18">
        <v>3274</v>
      </c>
      <c r="H62" s="18">
        <v>2963</v>
      </c>
      <c r="I62" s="18">
        <v>3217</v>
      </c>
      <c r="J62" s="18">
        <v>3384</v>
      </c>
      <c r="K62" s="18">
        <v>3423</v>
      </c>
      <c r="L62" s="18">
        <v>2928</v>
      </c>
      <c r="M62" s="18">
        <v>2912</v>
      </c>
      <c r="N62" s="18">
        <f>AVERAGEA(B62:M62)</f>
        <v>3230.5833333333335</v>
      </c>
      <c r="Q62" s="30"/>
      <c r="R62" s="30"/>
    </row>
    <row r="63" spans="1:18" ht="18">
      <c r="A63" s="17" t="s">
        <v>583</v>
      </c>
      <c r="B63" s="18">
        <v>2558</v>
      </c>
      <c r="C63" s="18">
        <v>2930</v>
      </c>
      <c r="D63" s="18">
        <v>2861</v>
      </c>
      <c r="E63" s="18">
        <v>3168</v>
      </c>
      <c r="F63" s="18">
        <v>3150</v>
      </c>
      <c r="G63" s="18">
        <v>3345</v>
      </c>
      <c r="H63" s="18">
        <v>3131</v>
      </c>
      <c r="I63" s="18">
        <v>3371</v>
      </c>
      <c r="J63" s="18">
        <v>3241</v>
      </c>
      <c r="K63" s="18">
        <v>3552</v>
      </c>
      <c r="L63" s="18">
        <v>3853</v>
      </c>
      <c r="M63" s="18">
        <v>3819</v>
      </c>
      <c r="N63" s="18">
        <f>AVERAGEA(B63:M63)</f>
        <v>3248.25</v>
      </c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 t="s">
        <v>314</v>
      </c>
      <c r="B65" s="18"/>
      <c r="C65" s="18"/>
      <c r="D65" s="18"/>
      <c r="E65" s="18"/>
      <c r="F65" s="55" t="s">
        <v>422</v>
      </c>
      <c r="G65" s="18"/>
      <c r="H65" s="18"/>
      <c r="I65" s="18"/>
      <c r="J65" s="55" t="s">
        <v>327</v>
      </c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 hidden="1">
      <c r="A67" s="17" t="s">
        <v>277</v>
      </c>
      <c r="B67" s="18">
        <v>902.1148036253776</v>
      </c>
      <c r="C67" s="18">
        <v>879.6296296296297</v>
      </c>
      <c r="D67" s="18">
        <v>805.2930056710775</v>
      </c>
      <c r="E67" s="18">
        <v>721.0401891252955</v>
      </c>
      <c r="F67" s="18">
        <v>614.5108098204471</v>
      </c>
      <c r="G67" s="18">
        <v>632.2225619076735</v>
      </c>
      <c r="H67" s="18">
        <v>647.099930118798</v>
      </c>
      <c r="I67" s="18">
        <v>688.4368308351178</v>
      </c>
      <c r="J67" s="18">
        <v>685.0649350649351</v>
      </c>
      <c r="K67" s="18">
        <v>650.7495835646863</v>
      </c>
      <c r="L67" s="18">
        <v>717.1521035598705</v>
      </c>
      <c r="M67" s="18">
        <v>671.573137074517</v>
      </c>
      <c r="N67" s="18">
        <f>AVERAGEA(B67:M67)</f>
        <v>717.9072933331187</v>
      </c>
    </row>
    <row r="68" spans="1:14" ht="18">
      <c r="A68" s="17" t="s">
        <v>278</v>
      </c>
      <c r="B68" s="18">
        <v>706.0539752005835</v>
      </c>
      <c r="C68" s="18">
        <v>723.6614853195164</v>
      </c>
      <c r="D68" s="18">
        <v>709.6944151738672</v>
      </c>
      <c r="E68" s="18">
        <v>648.1423665313769</v>
      </c>
      <c r="F68" s="18">
        <v>725.2440725244072</v>
      </c>
      <c r="G68" s="18">
        <v>662.4655376132336</v>
      </c>
      <c r="H68" s="18">
        <v>724.9262536873156</v>
      </c>
      <c r="I68" s="18">
        <v>773.3387688544639</v>
      </c>
      <c r="J68" s="18">
        <v>736.5771812080537</v>
      </c>
      <c r="K68" s="18">
        <v>759.0435315757204</v>
      </c>
      <c r="L68" s="18">
        <v>712.9629629629629</v>
      </c>
      <c r="M68" s="18">
        <v>713.3213321332133</v>
      </c>
      <c r="N68" s="18">
        <f>AVERAGEA(B68:M68)</f>
        <v>716.2859902320596</v>
      </c>
    </row>
    <row r="69" spans="1:14" ht="18">
      <c r="A69" s="17" t="s">
        <v>279</v>
      </c>
      <c r="B69" s="18">
        <v>626</v>
      </c>
      <c r="C69" s="18">
        <v>688</v>
      </c>
      <c r="D69" s="18">
        <v>660</v>
      </c>
      <c r="E69" s="18">
        <v>664</v>
      </c>
      <c r="F69" s="18">
        <v>739</v>
      </c>
      <c r="G69" s="18">
        <v>725</v>
      </c>
      <c r="H69" s="18">
        <v>729</v>
      </c>
      <c r="I69" s="18">
        <v>744</v>
      </c>
      <c r="J69" s="18">
        <v>734</v>
      </c>
      <c r="K69" s="18">
        <v>628</v>
      </c>
      <c r="L69" s="18">
        <v>680</v>
      </c>
      <c r="M69" s="18">
        <v>592</v>
      </c>
      <c r="N69" s="18">
        <f>AVERAGEA(B69:M69)</f>
        <v>684.0833333333334</v>
      </c>
    </row>
    <row r="70" spans="1:14" ht="18">
      <c r="A70" s="17" t="s">
        <v>583</v>
      </c>
      <c r="B70" s="18">
        <v>615.6527204612898</v>
      </c>
      <c r="C70" s="18">
        <v>650.6910044600371</v>
      </c>
      <c r="D70" s="18">
        <v>664.0823233235606</v>
      </c>
      <c r="E70" s="18">
        <v>653.8842864409029</v>
      </c>
      <c r="F70" s="18">
        <v>679.098404804147</v>
      </c>
      <c r="G70" s="18">
        <v>680.5871641618295</v>
      </c>
      <c r="H70" s="18">
        <v>672.6551231201987</v>
      </c>
      <c r="I70" s="18">
        <v>700.8896907125472</v>
      </c>
      <c r="J70" s="18">
        <v>710.0588580714764</v>
      </c>
      <c r="K70" s="18">
        <v>694.4721050913347</v>
      </c>
      <c r="L70" s="18">
        <v>715.1137061117433</v>
      </c>
      <c r="M70" s="18">
        <v>774.9659341476104</v>
      </c>
      <c r="N70" s="18">
        <f>AVERAGEA(B70:M70)</f>
        <v>684.3459434088899</v>
      </c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 t="s">
        <v>355</v>
      </c>
      <c r="B72" s="18"/>
      <c r="C72" s="18"/>
      <c r="D72" s="18"/>
      <c r="E72" s="18"/>
      <c r="F72" s="55" t="s">
        <v>422</v>
      </c>
      <c r="G72" s="18"/>
      <c r="H72" s="18"/>
      <c r="I72" s="18"/>
      <c r="J72" s="55" t="s">
        <v>423</v>
      </c>
      <c r="K72" s="18"/>
      <c r="L72" s="18"/>
      <c r="M72" s="18"/>
      <c r="N72" s="18"/>
    </row>
    <row r="73" spans="1:14" ht="18">
      <c r="A73" s="17"/>
      <c r="N73" s="14"/>
    </row>
    <row r="74" spans="1:14" ht="18" hidden="1">
      <c r="A74" s="17" t="s">
        <v>277</v>
      </c>
      <c r="B74" s="18">
        <v>566.3265306122449</v>
      </c>
      <c r="C74" s="18">
        <v>507.43801652892563</v>
      </c>
      <c r="D74" s="18">
        <v>347.82608695652175</v>
      </c>
      <c r="E74" s="18">
        <v>351.85185185185185</v>
      </c>
      <c r="F74" s="18">
        <v>396.9359331476323</v>
      </c>
      <c r="G74" s="18">
        <v>343.75</v>
      </c>
      <c r="H74" s="18">
        <v>322.40437158469945</v>
      </c>
      <c r="I74" s="18">
        <v>338.27893175074183</v>
      </c>
      <c r="J74" s="18">
        <v>358.3916083916084</v>
      </c>
      <c r="K74" s="18">
        <v>427.2151898734177</v>
      </c>
      <c r="L74" s="18">
        <v>327.27272727272725</v>
      </c>
      <c r="M74" s="18">
        <v>292.16152019002374</v>
      </c>
      <c r="N74" s="18">
        <f>AVERAGEA(B74:M74)</f>
        <v>381.65439734669957</v>
      </c>
    </row>
    <row r="75" spans="1:14" ht="18">
      <c r="A75" s="17" t="s">
        <v>278</v>
      </c>
      <c r="B75" s="18">
        <v>328.46715328467155</v>
      </c>
      <c r="C75" s="18">
        <v>306.6666666666667</v>
      </c>
      <c r="D75" s="18">
        <v>275.1381215469613</v>
      </c>
      <c r="E75" s="18">
        <v>291.21338912133893</v>
      </c>
      <c r="F75" s="18">
        <v>367.4033149171271</v>
      </c>
      <c r="G75" s="18">
        <v>407.1661237785016</v>
      </c>
      <c r="H75" s="18">
        <v>299.25650557620816</v>
      </c>
      <c r="I75" s="18">
        <v>581.7757009345794</v>
      </c>
      <c r="J75" s="18">
        <v>313.86861313868616</v>
      </c>
      <c r="K75" s="18">
        <v>293.7853107344633</v>
      </c>
      <c r="L75" s="18">
        <v>300.2092050209205</v>
      </c>
      <c r="M75" s="18">
        <v>307.0866141732283</v>
      </c>
      <c r="N75" s="18">
        <f>AVERAGEA(B75:M75)</f>
        <v>339.3363932411128</v>
      </c>
    </row>
    <row r="76" spans="1:14" ht="18">
      <c r="A76" s="17" t="s">
        <v>279</v>
      </c>
      <c r="B76" s="18">
        <v>260.8695652173913</v>
      </c>
      <c r="C76" s="18">
        <v>314.05405405405406</v>
      </c>
      <c r="D76" s="18">
        <v>250.44722719141325</v>
      </c>
      <c r="E76" s="18">
        <v>258.34542815674894</v>
      </c>
      <c r="F76" s="18">
        <v>284.72222222222223</v>
      </c>
      <c r="G76" s="18">
        <v>333.3333333333333</v>
      </c>
      <c r="H76" s="18">
        <v>369.7841726618705</v>
      </c>
      <c r="I76" s="18">
        <v>423.97137745974953</v>
      </c>
      <c r="J76" s="18">
        <v>553.956834532374</v>
      </c>
      <c r="K76" s="18">
        <v>319.7729422894986</v>
      </c>
      <c r="L76" s="18">
        <v>237.9746835443038</v>
      </c>
      <c r="M76" s="51" t="s">
        <v>389</v>
      </c>
      <c r="N76" s="79" t="s">
        <v>615</v>
      </c>
    </row>
    <row r="77" spans="1:14" ht="18">
      <c r="A77" s="17" t="s">
        <v>583</v>
      </c>
      <c r="B77" s="18">
        <v>255.97885597189696</v>
      </c>
      <c r="C77" s="18">
        <v>244.6969824961948</v>
      </c>
      <c r="D77" s="18">
        <v>234.86698614318706</v>
      </c>
      <c r="E77" s="18">
        <v>253.2870570469799</v>
      </c>
      <c r="F77" s="18">
        <v>191.23952842105263</v>
      </c>
      <c r="G77" s="18">
        <v>274.85005154639174</v>
      </c>
      <c r="H77" s="18">
        <v>278.725</v>
      </c>
      <c r="I77" s="18">
        <v>304.6781538461538</v>
      </c>
      <c r="J77" s="18">
        <v>289.8643401360544</v>
      </c>
      <c r="K77" s="18">
        <v>284.2137555296856</v>
      </c>
      <c r="L77" s="18">
        <v>289.5043506382978</v>
      </c>
      <c r="M77" s="18">
        <v>288.6808415841584</v>
      </c>
      <c r="N77" s="18">
        <f>AVERAGEA(B77:M77)</f>
        <v>265.8821586133377</v>
      </c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8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8">
      <c r="A88" s="1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IV83"/>
  <sheetViews>
    <sheetView showGridLines="0" zoomScale="66" zoomScaleNormal="66" workbookViewId="0" topLeftCell="A26">
      <selection activeCell="R43" sqref="R43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496</v>
      </c>
      <c r="B3" s="13"/>
      <c r="C3" s="13"/>
      <c r="D3" s="13"/>
      <c r="E3" s="13"/>
      <c r="F3" s="13"/>
      <c r="G3" s="13"/>
      <c r="H3" s="12" t="s">
        <v>497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498</v>
      </c>
      <c r="B5" s="13"/>
      <c r="C5" s="13"/>
      <c r="D5" s="13"/>
      <c r="E5" s="13"/>
      <c r="F5" s="13"/>
      <c r="G5" s="13"/>
      <c r="H5" s="12" t="s">
        <v>499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503</v>
      </c>
      <c r="B7" s="13"/>
      <c r="C7" s="13"/>
      <c r="D7" s="13"/>
      <c r="E7" s="13"/>
      <c r="F7" s="13"/>
      <c r="G7" s="13"/>
      <c r="H7" s="12" t="s">
        <v>504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80" t="s">
        <v>509</v>
      </c>
      <c r="B11" s="80"/>
      <c r="C11" s="80"/>
      <c r="D11" s="80"/>
      <c r="E11" s="80"/>
      <c r="F11" s="80"/>
      <c r="G11" s="80"/>
      <c r="H11" s="80" t="s">
        <v>510</v>
      </c>
      <c r="I11" s="80"/>
      <c r="J11" s="80"/>
      <c r="K11" s="80"/>
      <c r="L11" s="80"/>
      <c r="M11" s="80"/>
      <c r="N11" s="80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>
      <c r="A13" s="17" t="s">
        <v>292</v>
      </c>
      <c r="B13" s="18"/>
      <c r="C13" s="18"/>
      <c r="D13" s="18"/>
      <c r="E13" s="18"/>
      <c r="F13" s="55" t="s">
        <v>310</v>
      </c>
      <c r="G13" s="18"/>
      <c r="H13" s="18"/>
      <c r="I13" s="18"/>
      <c r="J13" s="55" t="s">
        <v>421</v>
      </c>
      <c r="K13" s="18"/>
      <c r="L13" s="18"/>
      <c r="M13" s="18"/>
      <c r="N13" s="18"/>
    </row>
    <row r="14" spans="1:14" ht="18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 hidden="1">
      <c r="A15" s="17" t="s">
        <v>277</v>
      </c>
      <c r="B15" s="18">
        <v>4740.406320541761</v>
      </c>
      <c r="C15" s="18">
        <v>4766.269477543538</v>
      </c>
      <c r="D15" s="18">
        <v>4441.624365482234</v>
      </c>
      <c r="E15" s="18">
        <v>4086.115992970123</v>
      </c>
      <c r="F15" s="18">
        <v>4416.731618602234</v>
      </c>
      <c r="G15" s="18">
        <v>4215.116279069767</v>
      </c>
      <c r="H15" s="18">
        <v>3649.6350364963505</v>
      </c>
      <c r="I15" s="18">
        <v>4383.634431455898</v>
      </c>
      <c r="J15" s="18">
        <v>4139.433551198257</v>
      </c>
      <c r="K15" s="18">
        <v>3000.6978367062106</v>
      </c>
      <c r="L15" s="18">
        <v>4402.201100550275</v>
      </c>
      <c r="M15" s="18">
        <v>3812.8249566724435</v>
      </c>
      <c r="N15" s="18">
        <f>AVERAGEA(B15:M15)</f>
        <v>4171.224247274091</v>
      </c>
    </row>
    <row r="16" spans="1:14" ht="18">
      <c r="A16" s="19" t="s">
        <v>278</v>
      </c>
      <c r="B16" s="18">
        <v>3807.531380753138</v>
      </c>
      <c r="C16" s="18">
        <v>4418.011894647409</v>
      </c>
      <c r="D16" s="18">
        <v>4116.094986807388</v>
      </c>
      <c r="E16" s="18">
        <v>5088.757396449704</v>
      </c>
      <c r="F16" s="18">
        <v>4730.831973898858</v>
      </c>
      <c r="G16" s="18">
        <v>4458.598726114649</v>
      </c>
      <c r="H16" s="18">
        <v>3955.6962025316457</v>
      </c>
      <c r="I16" s="18">
        <v>5161.290322580645</v>
      </c>
      <c r="J16" s="18">
        <v>5284.370801612181</v>
      </c>
      <c r="K16" s="18">
        <v>4678.007290400972</v>
      </c>
      <c r="L16" s="18">
        <v>3532.182103610675</v>
      </c>
      <c r="M16" s="18">
        <v>3227.6657060518733</v>
      </c>
      <c r="N16" s="18">
        <f>AVERAGEA(B16:M16)</f>
        <v>4371.586565454928</v>
      </c>
    </row>
    <row r="17" spans="1:14" ht="18">
      <c r="A17" s="17" t="s">
        <v>279</v>
      </c>
      <c r="B17" s="18">
        <v>3820.870994248151</v>
      </c>
      <c r="C17" s="18">
        <v>4586.583463338534</v>
      </c>
      <c r="D17" s="18">
        <v>4769.630110317976</v>
      </c>
      <c r="E17" s="18">
        <v>4527.162977867203</v>
      </c>
      <c r="F17" s="18">
        <v>2841.4755732801596</v>
      </c>
      <c r="G17" s="18">
        <v>3131.9202783929136</v>
      </c>
      <c r="H17" s="18">
        <v>4547.28370221328</v>
      </c>
      <c r="I17" s="18">
        <v>5182.257356170399</v>
      </c>
      <c r="J17" s="18">
        <v>4238.143289606458</v>
      </c>
      <c r="K17" s="18">
        <v>4442.34404536862</v>
      </c>
      <c r="L17" s="18">
        <v>4805.194805194805</v>
      </c>
      <c r="M17" s="18">
        <v>5100.463678516228</v>
      </c>
      <c r="N17" s="18">
        <f>AVERAGEA(B17:M17)</f>
        <v>4332.7775228762275</v>
      </c>
    </row>
    <row r="18" spans="1:14" ht="18">
      <c r="A18" s="17" t="s">
        <v>583</v>
      </c>
      <c r="B18" s="18">
        <v>4592</v>
      </c>
      <c r="C18" s="18">
        <v>5579</v>
      </c>
      <c r="D18" s="18">
        <v>5450</v>
      </c>
      <c r="E18" s="18">
        <v>5760</v>
      </c>
      <c r="F18" s="18">
        <v>4833</v>
      </c>
      <c r="G18" s="18">
        <v>4793</v>
      </c>
      <c r="H18" s="18">
        <v>5479</v>
      </c>
      <c r="I18" s="18">
        <v>4900</v>
      </c>
      <c r="J18" s="18">
        <v>5049</v>
      </c>
      <c r="K18" s="18">
        <v>4429</v>
      </c>
      <c r="L18" s="18">
        <v>6537</v>
      </c>
      <c r="M18" s="18">
        <v>6433</v>
      </c>
      <c r="N18" s="18">
        <f>AVERAGEA(B18:M18)</f>
        <v>5319.5</v>
      </c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>
      <c r="A20" s="17" t="s">
        <v>312</v>
      </c>
      <c r="B20" s="18"/>
      <c r="C20" s="18"/>
      <c r="D20" s="18"/>
      <c r="E20" s="18"/>
      <c r="F20" s="55" t="s">
        <v>501</v>
      </c>
      <c r="G20" s="18"/>
      <c r="H20" s="18"/>
      <c r="I20" s="18"/>
      <c r="J20" s="55" t="s">
        <v>502</v>
      </c>
      <c r="K20" s="18"/>
      <c r="L20" s="18"/>
      <c r="M20" s="18"/>
      <c r="N20" s="18"/>
    </row>
    <row r="21" spans="1:14" ht="18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" hidden="1">
      <c r="A22" s="17" t="s">
        <v>277</v>
      </c>
      <c r="B22" s="18">
        <v>5368</v>
      </c>
      <c r="C22" s="18">
        <v>4995</v>
      </c>
      <c r="D22" s="18">
        <v>3853</v>
      </c>
      <c r="E22" s="18">
        <v>2988</v>
      </c>
      <c r="F22" s="18">
        <v>2936</v>
      </c>
      <c r="G22" s="18">
        <v>2928</v>
      </c>
      <c r="H22" s="18">
        <v>3068</v>
      </c>
      <c r="I22" s="18">
        <v>2936</v>
      </c>
      <c r="J22" s="18">
        <v>3104</v>
      </c>
      <c r="K22" s="18">
        <v>3319</v>
      </c>
      <c r="L22" s="18">
        <v>3391</v>
      </c>
      <c r="M22" s="18">
        <v>3351</v>
      </c>
      <c r="N22" s="18">
        <f>AVERAGEA(B22:M22)</f>
        <v>3519.75</v>
      </c>
    </row>
    <row r="23" spans="1:14" ht="18">
      <c r="A23" s="19" t="s">
        <v>278</v>
      </c>
      <c r="B23" s="18">
        <v>3424</v>
      </c>
      <c r="C23" s="18">
        <v>3175</v>
      </c>
      <c r="D23" s="18">
        <v>3303</v>
      </c>
      <c r="E23" s="18">
        <v>3321</v>
      </c>
      <c r="F23" s="18">
        <v>3458</v>
      </c>
      <c r="G23" s="18">
        <v>3540</v>
      </c>
      <c r="H23" s="18">
        <v>3614</v>
      </c>
      <c r="I23" s="18">
        <v>3781</v>
      </c>
      <c r="J23" s="18">
        <v>3548</v>
      </c>
      <c r="K23" s="18">
        <v>3843</v>
      </c>
      <c r="L23" s="18">
        <v>3586</v>
      </c>
      <c r="M23" s="18">
        <v>3966</v>
      </c>
      <c r="N23" s="18">
        <f>AVERAGEA(B23:M23)</f>
        <v>3546.5833333333335</v>
      </c>
    </row>
    <row r="24" spans="1:14" ht="18">
      <c r="A24" s="19" t="s">
        <v>279</v>
      </c>
      <c r="B24" s="18">
        <v>3764</v>
      </c>
      <c r="C24" s="18">
        <v>3567</v>
      </c>
      <c r="D24" s="18">
        <v>3375</v>
      </c>
      <c r="E24" s="18">
        <v>3413</v>
      </c>
      <c r="F24" s="18">
        <v>3484</v>
      </c>
      <c r="G24" s="18">
        <v>3601</v>
      </c>
      <c r="H24" s="18">
        <v>3418</v>
      </c>
      <c r="I24" s="18">
        <v>3647</v>
      </c>
      <c r="J24" s="18">
        <v>3571</v>
      </c>
      <c r="K24" s="18">
        <v>3349</v>
      </c>
      <c r="L24" s="18">
        <v>3363</v>
      </c>
      <c r="M24" s="18">
        <v>3340</v>
      </c>
      <c r="N24" s="18">
        <f>AVERAGEA(B24:M24)</f>
        <v>3491</v>
      </c>
    </row>
    <row r="25" spans="1:14" ht="18">
      <c r="A25" s="19">
        <v>1999</v>
      </c>
      <c r="B25" s="18">
        <v>3282</v>
      </c>
      <c r="C25" s="18">
        <v>3098</v>
      </c>
      <c r="D25" s="18">
        <v>3083</v>
      </c>
      <c r="E25" s="18">
        <v>2961</v>
      </c>
      <c r="F25" s="18">
        <v>3122</v>
      </c>
      <c r="G25" s="18">
        <v>3652</v>
      </c>
      <c r="H25" s="18">
        <v>3805</v>
      </c>
      <c r="I25" s="18">
        <v>3613</v>
      </c>
      <c r="J25" s="18">
        <v>3633</v>
      </c>
      <c r="K25" s="18">
        <v>3884</v>
      </c>
      <c r="L25" s="18">
        <v>3899</v>
      </c>
      <c r="M25" s="18">
        <v>3972</v>
      </c>
      <c r="N25" s="18">
        <f>AVERAGEA(B25:M25)</f>
        <v>3500.3333333333335</v>
      </c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>
      <c r="A27" s="17" t="s">
        <v>314</v>
      </c>
      <c r="B27" s="18"/>
      <c r="C27" s="18"/>
      <c r="D27" s="18"/>
      <c r="E27" s="18"/>
      <c r="F27" s="55" t="s">
        <v>310</v>
      </c>
      <c r="G27" s="18"/>
      <c r="H27" s="18"/>
      <c r="I27" s="18"/>
      <c r="J27" s="55" t="s">
        <v>327</v>
      </c>
      <c r="K27" s="18"/>
      <c r="L27" s="18"/>
      <c r="M27" s="18"/>
      <c r="N27" s="18"/>
    </row>
    <row r="28" spans="1:14" ht="18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" hidden="1">
      <c r="A29" s="17" t="s">
        <v>277</v>
      </c>
      <c r="B29" s="18">
        <v>824.7584973166369</v>
      </c>
      <c r="C29" s="18">
        <v>784.187735717279</v>
      </c>
      <c r="D29" s="18">
        <v>628.973726230222</v>
      </c>
      <c r="E29" s="18">
        <v>580.068943904732</v>
      </c>
      <c r="F29" s="18">
        <v>594.4148936170212</v>
      </c>
      <c r="G29" s="18">
        <v>640.2903811252269</v>
      </c>
      <c r="H29" s="18">
        <v>647.8144513826941</v>
      </c>
      <c r="I29" s="18">
        <v>646.7211688989389</v>
      </c>
      <c r="J29" s="18">
        <v>627.3958333333334</v>
      </c>
      <c r="K29" s="18">
        <v>612.6678650734906</v>
      </c>
      <c r="L29" s="18">
        <v>611.4103550621084</v>
      </c>
      <c r="M29" s="18">
        <v>628.720886785403</v>
      </c>
      <c r="N29" s="18">
        <f>AVERAGEA(B29:M29)</f>
        <v>652.2853948705905</v>
      </c>
    </row>
    <row r="30" spans="1:14" ht="18">
      <c r="A30" s="19" t="s">
        <v>278</v>
      </c>
      <c r="B30" s="18">
        <v>604.5520415991816</v>
      </c>
      <c r="C30" s="18">
        <v>612.1916984158813</v>
      </c>
      <c r="D30" s="18">
        <v>602.0994078593218</v>
      </c>
      <c r="E30" s="18">
        <v>615.7252509348554</v>
      </c>
      <c r="F30" s="18">
        <v>621.3946695874407</v>
      </c>
      <c r="G30" s="18">
        <v>652.209397225137</v>
      </c>
      <c r="H30" s="18">
        <v>670.1957650819018</v>
      </c>
      <c r="I30" s="18">
        <v>710.8194719975584</v>
      </c>
      <c r="J30" s="18">
        <v>779.2153589315526</v>
      </c>
      <c r="K30" s="18">
        <v>834.9397590361446</v>
      </c>
      <c r="L30" s="18">
        <v>767.5012774655085</v>
      </c>
      <c r="M30" s="18">
        <v>725.0403877221324</v>
      </c>
      <c r="N30" s="18">
        <f>AVERAGEA(B30:M30)</f>
        <v>682.9903738213847</v>
      </c>
    </row>
    <row r="31" spans="1:14" ht="18">
      <c r="A31" s="17" t="s">
        <v>279</v>
      </c>
      <c r="B31" s="18">
        <v>747</v>
      </c>
      <c r="C31" s="18">
        <v>730</v>
      </c>
      <c r="D31" s="18">
        <v>741</v>
      </c>
      <c r="E31" s="18">
        <v>758</v>
      </c>
      <c r="F31" s="18">
        <v>752</v>
      </c>
      <c r="G31" s="18">
        <v>782</v>
      </c>
      <c r="H31" s="18">
        <v>775</v>
      </c>
      <c r="I31" s="18">
        <v>731</v>
      </c>
      <c r="J31" s="18">
        <v>634</v>
      </c>
      <c r="K31" s="18">
        <v>593</v>
      </c>
      <c r="L31" s="18">
        <v>570</v>
      </c>
      <c r="M31" s="18">
        <v>557</v>
      </c>
      <c r="N31" s="18">
        <f>AVERAGEA(B31:M31)</f>
        <v>697.5</v>
      </c>
    </row>
    <row r="32" spans="1:14" ht="18">
      <c r="A32" s="17" t="s">
        <v>583</v>
      </c>
      <c r="B32" s="18">
        <v>590.8204390936797</v>
      </c>
      <c r="C32" s="18">
        <v>570.4679364357814</v>
      </c>
      <c r="D32" s="18">
        <v>570.1570683428897</v>
      </c>
      <c r="E32" s="18">
        <v>629.5072667985919</v>
      </c>
      <c r="F32" s="18">
        <v>644.583977948029</v>
      </c>
      <c r="G32" s="18">
        <v>659.0996735263838</v>
      </c>
      <c r="H32" s="18">
        <v>704.1020508230633</v>
      </c>
      <c r="I32" s="18">
        <v>707.8395016604605</v>
      </c>
      <c r="J32" s="18">
        <v>741.8852961709714</v>
      </c>
      <c r="K32" s="18">
        <v>765.3242195887813</v>
      </c>
      <c r="L32" s="18">
        <v>798.0354318968513</v>
      </c>
      <c r="M32" s="18">
        <v>868.2639830573034</v>
      </c>
      <c r="N32" s="18">
        <f>AVERAGEA(B32:M32)</f>
        <v>687.5072371118989</v>
      </c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8"/>
    </row>
    <row r="34" spans="1:14" ht="18">
      <c r="A34" s="17" t="s">
        <v>355</v>
      </c>
      <c r="B34" s="18"/>
      <c r="C34" s="18"/>
      <c r="D34" s="18"/>
      <c r="E34" s="18"/>
      <c r="F34" s="55" t="s">
        <v>422</v>
      </c>
      <c r="G34" s="18"/>
      <c r="H34" s="18"/>
      <c r="I34" s="18"/>
      <c r="J34" s="55" t="s">
        <v>423</v>
      </c>
      <c r="K34" s="18"/>
      <c r="L34" s="18"/>
      <c r="M34" s="18"/>
      <c r="N34" s="18"/>
    </row>
    <row r="35" spans="1:14" ht="18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8" hidden="1">
      <c r="A36" s="17" t="s">
        <v>277</v>
      </c>
      <c r="B36" s="18">
        <v>707.4468085106383</v>
      </c>
      <c r="C36" s="18">
        <v>633.5103814582327</v>
      </c>
      <c r="D36" s="18">
        <v>605.7385759829968</v>
      </c>
      <c r="E36" s="18">
        <v>940.7158836689038</v>
      </c>
      <c r="F36" s="18">
        <v>484.56375838926175</v>
      </c>
      <c r="G36" s="18">
        <v>488.7473460721868</v>
      </c>
      <c r="H36" s="18">
        <v>394.12915851272015</v>
      </c>
      <c r="I36" s="18">
        <v>505.7880676758682</v>
      </c>
      <c r="J36" s="18">
        <v>525.6588072122053</v>
      </c>
      <c r="K36" s="18">
        <v>383.2512315270936</v>
      </c>
      <c r="L36" s="18">
        <v>397.11538461538464</v>
      </c>
      <c r="M36" s="18">
        <v>475.9007955077211</v>
      </c>
      <c r="N36" s="18">
        <f>AVERAGEA(B36:M36)</f>
        <v>545.2138499277678</v>
      </c>
    </row>
    <row r="37" spans="1:14" ht="18">
      <c r="A37" s="19" t="s">
        <v>278</v>
      </c>
      <c r="B37" s="18">
        <v>353.86046511627904</v>
      </c>
      <c r="C37" s="18">
        <v>419.3029490616622</v>
      </c>
      <c r="D37" s="18">
        <v>440.99378881987576</v>
      </c>
      <c r="E37" s="18">
        <v>366.707724793243</v>
      </c>
      <c r="F37" s="18">
        <v>436.3965595291987</v>
      </c>
      <c r="G37" s="18">
        <v>422.20699108978755</v>
      </c>
      <c r="H37" s="18">
        <v>360.3566245075679</v>
      </c>
      <c r="I37" s="18">
        <v>476.2859051436206</v>
      </c>
      <c r="J37" s="18">
        <v>398.9130434782609</v>
      </c>
      <c r="K37" s="18">
        <v>442.5207756232687</v>
      </c>
      <c r="L37" s="18">
        <v>424.6575342465753</v>
      </c>
      <c r="M37" s="18">
        <v>403.8386212299256</v>
      </c>
      <c r="N37" s="18">
        <f>AVERAGEA(B37:M37)</f>
        <v>412.17008188660543</v>
      </c>
    </row>
    <row r="38" spans="1:14" ht="18">
      <c r="A38" s="17" t="s">
        <v>279</v>
      </c>
      <c r="B38" s="18">
        <v>713.2822477650063</v>
      </c>
      <c r="C38" s="18">
        <v>381.33640552995394</v>
      </c>
      <c r="D38" s="18">
        <v>520.4525674499565</v>
      </c>
      <c r="E38" s="18">
        <v>456.3843236409608</v>
      </c>
      <c r="F38" s="18">
        <v>351.7634092578986</v>
      </c>
      <c r="G38" s="18">
        <v>348.46938775510205</v>
      </c>
      <c r="H38" s="18">
        <v>469.77811782708494</v>
      </c>
      <c r="I38" s="18">
        <v>380.5614406779661</v>
      </c>
      <c r="J38" s="18">
        <v>433.0143540669856</v>
      </c>
      <c r="K38" s="18">
        <v>328.0943025540275</v>
      </c>
      <c r="L38" s="18">
        <v>862.4612202688728</v>
      </c>
      <c r="M38" s="51" t="s">
        <v>389</v>
      </c>
      <c r="N38" s="79" t="s">
        <v>614</v>
      </c>
    </row>
    <row r="39" spans="1:14" ht="18">
      <c r="A39" s="17" t="s">
        <v>583</v>
      </c>
      <c r="B39" s="18">
        <v>514.8796247049568</v>
      </c>
      <c r="C39" s="18">
        <v>592.4877981064484</v>
      </c>
      <c r="D39" s="18">
        <v>493.2442465437789</v>
      </c>
      <c r="E39" s="18">
        <v>771.3493967080955</v>
      </c>
      <c r="F39" s="18">
        <v>579.6263219673486</v>
      </c>
      <c r="G39" s="18">
        <v>582.718862934363</v>
      </c>
      <c r="H39" s="18">
        <v>863.2202654212197</v>
      </c>
      <c r="I39" s="18">
        <v>519.3025050916497</v>
      </c>
      <c r="J39" s="18">
        <v>843.6217098844674</v>
      </c>
      <c r="K39" s="18">
        <v>779.25673310179</v>
      </c>
      <c r="L39" s="18">
        <v>696.0446041371493</v>
      </c>
      <c r="M39" s="18">
        <v>859.6286279069766</v>
      </c>
      <c r="N39" s="18">
        <f>AVERAGEA(B39:M39)</f>
        <v>674.6150580423536</v>
      </c>
    </row>
    <row r="40" spans="1:14" ht="18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1:14" ht="18">
      <c r="A41" s="17"/>
      <c r="B41" s="18"/>
      <c r="C41" s="18"/>
      <c r="D41" s="18"/>
      <c r="E41" s="18"/>
      <c r="F41" s="55"/>
      <c r="G41" s="18"/>
      <c r="H41" s="18"/>
      <c r="I41" s="18"/>
      <c r="J41" s="55"/>
      <c r="K41" s="18"/>
      <c r="L41" s="18"/>
      <c r="M41" s="18"/>
      <c r="N41" s="18"/>
    </row>
    <row r="42" spans="1:14" s="62" customFormat="1" ht="18">
      <c r="A42" s="80" t="s">
        <v>511</v>
      </c>
      <c r="B42" s="80"/>
      <c r="C42" s="80"/>
      <c r="D42" s="80"/>
      <c r="E42" s="80"/>
      <c r="F42" s="80"/>
      <c r="G42" s="80"/>
      <c r="H42" s="80" t="s">
        <v>512</v>
      </c>
      <c r="I42" s="80"/>
      <c r="J42" s="80"/>
      <c r="K42" s="80"/>
      <c r="L42" s="80"/>
      <c r="M42" s="80"/>
      <c r="N42" s="60"/>
    </row>
    <row r="43" spans="1:14" ht="18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8">
      <c r="A44" s="19" t="s">
        <v>312</v>
      </c>
      <c r="B44" s="18"/>
      <c r="C44" s="18"/>
      <c r="D44" s="18"/>
      <c r="E44" s="18"/>
      <c r="F44" s="55" t="s">
        <v>501</v>
      </c>
      <c r="G44" s="18"/>
      <c r="H44" s="18"/>
      <c r="I44" s="18"/>
      <c r="J44" s="55" t="s">
        <v>502</v>
      </c>
      <c r="K44" s="18"/>
      <c r="L44" s="18"/>
      <c r="M44" s="18"/>
      <c r="N44" s="55"/>
    </row>
    <row r="45" spans="1:14" ht="18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 hidden="1">
      <c r="A46" s="17" t="s">
        <v>277</v>
      </c>
      <c r="B46" s="18">
        <v>4912</v>
      </c>
      <c r="C46" s="18">
        <v>3623</v>
      </c>
      <c r="D46" s="18">
        <v>3197</v>
      </c>
      <c r="E46" s="18">
        <v>3194</v>
      </c>
      <c r="F46" s="18">
        <v>3020</v>
      </c>
      <c r="G46" s="18">
        <v>2985</v>
      </c>
      <c r="H46" s="18">
        <v>3295</v>
      </c>
      <c r="I46" s="18">
        <v>3150</v>
      </c>
      <c r="J46" s="18">
        <v>3209</v>
      </c>
      <c r="K46" s="18">
        <v>3099</v>
      </c>
      <c r="L46" s="18">
        <v>3018</v>
      </c>
      <c r="M46" s="18">
        <v>3081</v>
      </c>
      <c r="N46" s="18">
        <f>AVERAGEA(B46:M46)</f>
        <v>3315.25</v>
      </c>
    </row>
    <row r="47" spans="1:14" ht="18">
      <c r="A47" s="17" t="s">
        <v>278</v>
      </c>
      <c r="B47" s="18">
        <v>3256</v>
      </c>
      <c r="C47" s="18">
        <v>3282</v>
      </c>
      <c r="D47" s="18">
        <v>2854</v>
      </c>
      <c r="E47" s="18">
        <v>3278</v>
      </c>
      <c r="F47" s="18">
        <v>3267</v>
      </c>
      <c r="G47" s="18">
        <v>3437</v>
      </c>
      <c r="H47" s="18">
        <v>3766</v>
      </c>
      <c r="I47" s="18">
        <v>3898</v>
      </c>
      <c r="J47" s="18">
        <v>3642</v>
      </c>
      <c r="K47" s="18">
        <v>4045</v>
      </c>
      <c r="L47" s="18">
        <v>3737</v>
      </c>
      <c r="M47" s="18">
        <v>4025</v>
      </c>
      <c r="N47" s="18">
        <f>AVERAGEA(B47:M47)</f>
        <v>3540.5833333333335</v>
      </c>
    </row>
    <row r="48" spans="1:14" ht="18">
      <c r="A48" s="17" t="s">
        <v>279</v>
      </c>
      <c r="B48" s="18">
        <v>3318</v>
      </c>
      <c r="C48" s="18">
        <v>3430</v>
      </c>
      <c r="D48" s="18">
        <v>3180</v>
      </c>
      <c r="E48" s="18">
        <v>3270</v>
      </c>
      <c r="F48" s="18">
        <v>3198</v>
      </c>
      <c r="G48" s="18">
        <v>3516</v>
      </c>
      <c r="H48" s="18">
        <v>3482</v>
      </c>
      <c r="I48" s="18">
        <v>3220</v>
      </c>
      <c r="J48" s="18">
        <v>3052</v>
      </c>
      <c r="K48" s="18">
        <v>2936</v>
      </c>
      <c r="L48" s="18">
        <v>2827</v>
      </c>
      <c r="M48" s="18">
        <v>2818</v>
      </c>
      <c r="N48" s="18">
        <f>AVERAGEA(B48:M48)</f>
        <v>3187.25</v>
      </c>
    </row>
    <row r="49" spans="1:14" ht="18">
      <c r="A49" s="17" t="s">
        <v>583</v>
      </c>
      <c r="B49" s="18">
        <v>2811</v>
      </c>
      <c r="C49" s="18">
        <v>3073</v>
      </c>
      <c r="D49" s="18">
        <v>2694</v>
      </c>
      <c r="E49" s="18">
        <v>3112</v>
      </c>
      <c r="F49" s="18">
        <v>3165</v>
      </c>
      <c r="G49" s="18">
        <v>3366</v>
      </c>
      <c r="H49" s="18">
        <v>3418</v>
      </c>
      <c r="I49" s="18">
        <v>3360</v>
      </c>
      <c r="J49" s="18">
        <v>3531</v>
      </c>
      <c r="K49" s="18">
        <v>3611</v>
      </c>
      <c r="L49" s="18">
        <v>3847</v>
      </c>
      <c r="M49" s="18">
        <v>3941</v>
      </c>
      <c r="N49" s="18">
        <f>AVERAGEA(B49:M49)</f>
        <v>3327.4166666666665</v>
      </c>
    </row>
    <row r="50" spans="1:14" ht="18">
      <c r="A50" s="17"/>
      <c r="B50" s="18"/>
      <c r="C50" s="18"/>
      <c r="D50" s="18"/>
      <c r="E50" s="18"/>
      <c r="F50" s="55"/>
      <c r="G50" s="18"/>
      <c r="H50" s="18"/>
      <c r="I50" s="18"/>
      <c r="J50" s="55"/>
      <c r="K50" s="18"/>
      <c r="L50" s="18"/>
      <c r="M50" s="18"/>
      <c r="N50" s="20"/>
    </row>
    <row r="51" spans="1:14" ht="18">
      <c r="A51" s="19"/>
      <c r="B51" s="18"/>
      <c r="C51" s="18"/>
      <c r="D51" s="18"/>
      <c r="E51" s="18"/>
      <c r="F51" s="55"/>
      <c r="G51" s="18"/>
      <c r="H51" s="18"/>
      <c r="I51" s="18"/>
      <c r="J51" s="55"/>
      <c r="K51" s="18"/>
      <c r="L51" s="18"/>
      <c r="M51" s="18"/>
      <c r="N51" s="20"/>
    </row>
    <row r="52" spans="1:14" ht="18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8" ht="18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Q54" s="30"/>
      <c r="R54" s="30"/>
    </row>
    <row r="55" spans="1:18" ht="18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Q55" s="30"/>
      <c r="R55" s="30"/>
    </row>
    <row r="56" spans="1:18" ht="1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Q56" s="30"/>
      <c r="R56" s="30"/>
    </row>
    <row r="57" spans="1:18" ht="1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>
      <c r="A58" s="19"/>
      <c r="B58" s="18"/>
      <c r="C58" s="18"/>
      <c r="D58" s="18"/>
      <c r="E58" s="18"/>
      <c r="F58" s="55"/>
      <c r="G58" s="18"/>
      <c r="H58" s="18"/>
      <c r="I58" s="18"/>
      <c r="J58" s="55"/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Q60" s="30"/>
      <c r="R60" s="30"/>
    </row>
    <row r="61" spans="1:18" ht="18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Q61" s="30"/>
      <c r="R61" s="30"/>
    </row>
    <row r="62" spans="1:18" ht="18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55"/>
      <c r="G65" s="18"/>
      <c r="H65" s="18"/>
      <c r="I65" s="18"/>
      <c r="J65" s="55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55"/>
      <c r="G72" s="18"/>
      <c r="H72" s="18"/>
      <c r="I72" s="18"/>
      <c r="J72" s="55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8" spans="1:256" ht="1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4"/>
      <c r="L78" s="14"/>
      <c r="M78" s="14"/>
      <c r="N78" s="14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4"/>
      <c r="Z78" s="14"/>
      <c r="AA78" s="14"/>
      <c r="AB78" s="14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4"/>
      <c r="AN78" s="14"/>
      <c r="AO78" s="14"/>
      <c r="AP78" s="14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4"/>
      <c r="BB78" s="14"/>
      <c r="BC78" s="14"/>
      <c r="BD78" s="14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4"/>
      <c r="BP78" s="14"/>
      <c r="BQ78" s="14"/>
      <c r="BR78" s="14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4"/>
      <c r="CD78" s="14"/>
      <c r="CE78" s="14"/>
      <c r="CF78" s="14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4"/>
      <c r="CR78" s="14"/>
      <c r="CS78" s="14"/>
      <c r="CT78" s="14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4"/>
      <c r="DF78" s="14"/>
      <c r="DG78" s="14"/>
      <c r="DH78" s="14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4"/>
      <c r="DT78" s="14"/>
      <c r="DU78" s="14"/>
      <c r="DV78" s="14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4"/>
      <c r="EH78" s="14"/>
      <c r="EI78" s="14"/>
      <c r="EJ78" s="14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4"/>
      <c r="EV78" s="14"/>
      <c r="EW78" s="14"/>
      <c r="EX78" s="14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4"/>
      <c r="FJ78" s="14"/>
      <c r="FK78" s="14"/>
      <c r="FL78" s="14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4"/>
      <c r="FX78" s="14"/>
      <c r="FY78" s="14"/>
      <c r="FZ78" s="14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4"/>
      <c r="GL78" s="14"/>
      <c r="GM78" s="14"/>
      <c r="GN78" s="14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4"/>
      <c r="GZ78" s="14"/>
      <c r="HA78" s="14"/>
      <c r="HB78" s="14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4"/>
      <c r="HN78" s="14"/>
      <c r="HO78" s="14"/>
      <c r="HP78" s="14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4"/>
      <c r="IB78" s="14"/>
      <c r="IC78" s="14"/>
      <c r="ID78" s="14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4"/>
      <c r="IP78" s="14"/>
      <c r="IQ78" s="14"/>
      <c r="IR78" s="14"/>
      <c r="IS78" s="17"/>
      <c r="IT78" s="17"/>
      <c r="IU78" s="17"/>
      <c r="IV78" s="17"/>
    </row>
    <row r="80" spans="1:14" ht="18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8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8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8">
      <c r="A83" s="19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A1:IV93"/>
  <sheetViews>
    <sheetView showGridLines="0" zoomScale="66" zoomScaleNormal="66" workbookViewId="0" topLeftCell="A4">
      <selection activeCell="S29" sqref="S29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496</v>
      </c>
      <c r="B3" s="13"/>
      <c r="C3" s="13"/>
      <c r="D3" s="13"/>
      <c r="E3" s="13"/>
      <c r="F3" s="13"/>
      <c r="G3" s="13"/>
      <c r="H3" s="12" t="s">
        <v>497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498</v>
      </c>
      <c r="B5" s="13"/>
      <c r="C5" s="13"/>
      <c r="D5" s="13"/>
      <c r="E5" s="13"/>
      <c r="F5" s="13"/>
      <c r="G5" s="13"/>
      <c r="H5" s="12" t="s">
        <v>499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/>
      <c r="B7" s="13"/>
      <c r="C7" s="13"/>
      <c r="D7" s="13"/>
      <c r="E7" s="13"/>
      <c r="F7" s="13"/>
      <c r="G7" s="13"/>
      <c r="H7" s="12"/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56" t="s">
        <v>549</v>
      </c>
      <c r="B11" s="56"/>
      <c r="C11" s="56"/>
      <c r="D11" s="56"/>
      <c r="E11" s="56"/>
      <c r="F11" s="56"/>
      <c r="G11" s="56"/>
      <c r="H11" s="56" t="s">
        <v>550</v>
      </c>
      <c r="I11" s="17"/>
      <c r="J11" s="17"/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>
      <c r="A13" s="17" t="s">
        <v>292</v>
      </c>
      <c r="B13" s="18"/>
      <c r="C13" s="18"/>
      <c r="D13" s="18"/>
      <c r="E13" s="18"/>
      <c r="F13" s="55" t="s">
        <v>310</v>
      </c>
      <c r="G13" s="18"/>
      <c r="H13" s="18"/>
      <c r="I13" s="18"/>
      <c r="J13" s="55" t="s">
        <v>421</v>
      </c>
      <c r="K13" s="18"/>
      <c r="L13" s="18"/>
      <c r="M13" s="18"/>
      <c r="N13" s="18"/>
    </row>
    <row r="14" spans="1:14" ht="18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 hidden="1">
      <c r="A15" s="17" t="s">
        <v>277</v>
      </c>
      <c r="B15" s="18">
        <v>4173</v>
      </c>
      <c r="C15" s="18">
        <v>3229</v>
      </c>
      <c r="D15" s="18">
        <v>2884</v>
      </c>
      <c r="E15" s="18">
        <v>3225</v>
      </c>
      <c r="F15" s="18">
        <v>2858</v>
      </c>
      <c r="G15" s="18">
        <v>2813</v>
      </c>
      <c r="H15" s="18">
        <v>3610</v>
      </c>
      <c r="I15" s="18">
        <v>2296</v>
      </c>
      <c r="J15" s="18">
        <v>2997</v>
      </c>
      <c r="K15" s="18">
        <v>3761</v>
      </c>
      <c r="L15" s="18">
        <v>2846</v>
      </c>
      <c r="M15" s="18">
        <v>2794</v>
      </c>
      <c r="N15" s="18">
        <f>AVERAGEA(B15:M15)</f>
        <v>3123.8333333333335</v>
      </c>
    </row>
    <row r="16" spans="1:14" ht="18">
      <c r="A16" s="19" t="s">
        <v>278</v>
      </c>
      <c r="B16" s="18">
        <v>2445</v>
      </c>
      <c r="C16" s="18">
        <v>2415</v>
      </c>
      <c r="D16" s="18">
        <v>2372</v>
      </c>
      <c r="E16" s="18">
        <v>2905</v>
      </c>
      <c r="F16" s="18">
        <v>3251</v>
      </c>
      <c r="G16" s="18">
        <v>4094</v>
      </c>
      <c r="H16" s="18">
        <v>2892</v>
      </c>
      <c r="I16" s="18">
        <v>2674</v>
      </c>
      <c r="J16" s="18">
        <v>2816</v>
      </c>
      <c r="K16" s="18">
        <v>2785</v>
      </c>
      <c r="L16" s="18">
        <v>2931</v>
      </c>
      <c r="M16" s="18">
        <v>2888</v>
      </c>
      <c r="N16" s="18">
        <f>AVERAGEA(B16:M16)</f>
        <v>2872.3333333333335</v>
      </c>
    </row>
    <row r="17" spans="1:14" ht="18">
      <c r="A17" s="17" t="s">
        <v>279</v>
      </c>
      <c r="B17" s="18">
        <v>2887</v>
      </c>
      <c r="C17" s="18">
        <v>2884</v>
      </c>
      <c r="D17" s="18">
        <v>2740</v>
      </c>
      <c r="E17" s="18">
        <v>3000</v>
      </c>
      <c r="F17" s="18">
        <v>2628</v>
      </c>
      <c r="G17" s="18">
        <v>2712</v>
      </c>
      <c r="H17" s="18">
        <v>3430</v>
      </c>
      <c r="I17" s="18">
        <v>2586</v>
      </c>
      <c r="J17" s="18">
        <v>2751</v>
      </c>
      <c r="K17" s="18">
        <v>3232</v>
      </c>
      <c r="L17" s="18">
        <v>2564</v>
      </c>
      <c r="M17" s="18">
        <v>2519</v>
      </c>
      <c r="N17" s="18">
        <f>AVERAGEA(B17:M17)</f>
        <v>2827.75</v>
      </c>
    </row>
    <row r="18" spans="1:14" ht="18">
      <c r="A18" s="17" t="s">
        <v>583</v>
      </c>
      <c r="B18" s="20">
        <v>2490</v>
      </c>
      <c r="C18" s="52" t="s">
        <v>389</v>
      </c>
      <c r="D18" s="52" t="s">
        <v>389</v>
      </c>
      <c r="E18" s="20">
        <v>2790</v>
      </c>
      <c r="F18" s="18">
        <v>2777.0700636942674</v>
      </c>
      <c r="G18" s="18">
        <v>3146.1864406779664</v>
      </c>
      <c r="H18" s="18">
        <v>3167.5579322638146</v>
      </c>
      <c r="I18" s="18">
        <v>2874.0740740740744</v>
      </c>
      <c r="J18" s="18">
        <v>3292.347939829954</v>
      </c>
      <c r="K18" s="18">
        <v>3328.435609334486</v>
      </c>
      <c r="L18" s="18">
        <v>3338.8765705838878</v>
      </c>
      <c r="M18" s="18">
        <v>3830</v>
      </c>
      <c r="N18" s="79" t="s">
        <v>612</v>
      </c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>
      <c r="A20" s="17" t="s">
        <v>355</v>
      </c>
      <c r="B20" s="18"/>
      <c r="C20" s="18"/>
      <c r="D20" s="18"/>
      <c r="E20" s="18"/>
      <c r="F20" s="55" t="s">
        <v>422</v>
      </c>
      <c r="G20" s="18"/>
      <c r="H20" s="18"/>
      <c r="I20" s="18"/>
      <c r="J20" s="55" t="s">
        <v>423</v>
      </c>
      <c r="K20" s="18"/>
      <c r="L20" s="18"/>
      <c r="M20" s="18"/>
      <c r="N20" s="18"/>
    </row>
    <row r="21" spans="1:14" ht="18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" hidden="1">
      <c r="A22" s="17" t="s">
        <v>277</v>
      </c>
      <c r="B22" s="18">
        <v>498</v>
      </c>
      <c r="C22" s="18">
        <v>301</v>
      </c>
      <c r="D22" s="18">
        <v>321</v>
      </c>
      <c r="E22" s="18">
        <v>329</v>
      </c>
      <c r="F22" s="18">
        <v>375</v>
      </c>
      <c r="G22" s="18">
        <v>233</v>
      </c>
      <c r="H22" s="18">
        <v>342</v>
      </c>
      <c r="I22" s="18">
        <v>297</v>
      </c>
      <c r="J22" s="18">
        <v>344</v>
      </c>
      <c r="K22" s="18">
        <v>305</v>
      </c>
      <c r="L22" s="18">
        <v>305</v>
      </c>
      <c r="M22" s="18">
        <v>265</v>
      </c>
      <c r="N22" s="18">
        <f>AVERAGEA(B22:M22)</f>
        <v>326.25</v>
      </c>
    </row>
    <row r="23" spans="1:14" ht="18">
      <c r="A23" s="19" t="s">
        <v>278</v>
      </c>
      <c r="B23" s="18">
        <v>291</v>
      </c>
      <c r="C23" s="18">
        <v>375</v>
      </c>
      <c r="D23" s="18">
        <v>283</v>
      </c>
      <c r="E23" s="18">
        <v>317</v>
      </c>
      <c r="F23" s="18">
        <v>278</v>
      </c>
      <c r="G23" s="18">
        <v>303</v>
      </c>
      <c r="H23" s="18">
        <v>268</v>
      </c>
      <c r="I23" s="18">
        <v>277</v>
      </c>
      <c r="J23" s="18">
        <v>310</v>
      </c>
      <c r="K23" s="18">
        <v>300</v>
      </c>
      <c r="L23" s="18">
        <v>397</v>
      </c>
      <c r="M23" s="18">
        <v>320</v>
      </c>
      <c r="N23" s="18">
        <f>AVERAGEA(B23:M23)</f>
        <v>309.9166666666667</v>
      </c>
    </row>
    <row r="24" spans="1:14" ht="18">
      <c r="A24" s="19" t="s">
        <v>279</v>
      </c>
      <c r="B24" s="18">
        <v>304</v>
      </c>
      <c r="C24" s="18">
        <v>355</v>
      </c>
      <c r="D24" s="18">
        <v>268</v>
      </c>
      <c r="E24" s="18">
        <v>297</v>
      </c>
      <c r="F24" s="18">
        <v>255</v>
      </c>
      <c r="G24" s="18">
        <v>275</v>
      </c>
      <c r="H24" s="18">
        <v>280</v>
      </c>
      <c r="I24" s="18">
        <v>568</v>
      </c>
      <c r="J24" s="18">
        <v>318</v>
      </c>
      <c r="K24" s="18">
        <v>262</v>
      </c>
      <c r="L24" s="18">
        <v>283</v>
      </c>
      <c r="M24" s="20" t="s">
        <v>389</v>
      </c>
      <c r="N24" s="79" t="s">
        <v>613</v>
      </c>
    </row>
    <row r="25" spans="1:14" ht="18">
      <c r="A25" s="19">
        <v>1999</v>
      </c>
      <c r="B25" s="18">
        <v>388.84548936170216</v>
      </c>
      <c r="C25" s="18">
        <v>263.06087264150943</v>
      </c>
      <c r="D25" s="18">
        <v>310.6133676092545</v>
      </c>
      <c r="E25" s="18">
        <v>260.43510018214937</v>
      </c>
      <c r="F25" s="18">
        <v>299.57598761609904</v>
      </c>
      <c r="G25" s="18">
        <v>314.02558536585366</v>
      </c>
      <c r="H25" s="18">
        <v>271.69628260869564</v>
      </c>
      <c r="I25" s="18">
        <v>373.38942499999996</v>
      </c>
      <c r="J25" s="18">
        <v>483.296790960452</v>
      </c>
      <c r="K25" s="18">
        <v>331.077243697479</v>
      </c>
      <c r="L25" s="18">
        <v>280.4128254901961</v>
      </c>
      <c r="M25" s="20">
        <v>379.664454</v>
      </c>
      <c r="N25" s="18">
        <f>AVERAGEA(B25:M25)</f>
        <v>329.67445204444925</v>
      </c>
    </row>
    <row r="26" spans="1:14" ht="18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ht="18">
      <c r="A27" s="17"/>
      <c r="B27" s="18"/>
      <c r="C27" s="18"/>
      <c r="D27" s="18"/>
      <c r="E27" s="18"/>
      <c r="F27" s="55"/>
      <c r="G27" s="18"/>
      <c r="H27" s="18"/>
      <c r="I27" s="18"/>
      <c r="J27" s="55"/>
      <c r="K27" s="18"/>
      <c r="L27" s="18"/>
      <c r="M27" s="18"/>
      <c r="N27" s="18"/>
    </row>
    <row r="28" spans="1:14" ht="18">
      <c r="A28" s="56" t="s">
        <v>230</v>
      </c>
      <c r="B28" s="59"/>
      <c r="C28" s="59"/>
      <c r="D28" s="59"/>
      <c r="E28" s="59"/>
      <c r="F28" s="59"/>
      <c r="G28" s="59"/>
      <c r="H28" s="60" t="s">
        <v>551</v>
      </c>
      <c r="I28" s="18"/>
      <c r="J28" s="18"/>
      <c r="K28" s="18"/>
      <c r="L28" s="18"/>
      <c r="M28" s="18"/>
      <c r="N28" s="18"/>
    </row>
    <row r="29" spans="1:14" ht="18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8">
      <c r="A30" s="19" t="s">
        <v>292</v>
      </c>
      <c r="B30" s="18"/>
      <c r="C30" s="18"/>
      <c r="D30" s="18"/>
      <c r="E30" s="18"/>
      <c r="F30" s="55" t="s">
        <v>310</v>
      </c>
      <c r="G30" s="18"/>
      <c r="H30" s="18"/>
      <c r="I30" s="18"/>
      <c r="J30" s="55" t="s">
        <v>421</v>
      </c>
      <c r="K30" s="18"/>
      <c r="L30" s="18"/>
      <c r="M30" s="18"/>
      <c r="N30" s="18"/>
    </row>
    <row r="31" spans="1:14" ht="18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8" hidden="1">
      <c r="A32" s="17" t="s">
        <v>277</v>
      </c>
      <c r="B32" s="18">
        <v>6225</v>
      </c>
      <c r="C32" s="18">
        <v>6115</v>
      </c>
      <c r="D32" s="18">
        <v>5963</v>
      </c>
      <c r="E32" s="18">
        <v>5565</v>
      </c>
      <c r="F32" s="18">
        <v>5199</v>
      </c>
      <c r="G32" s="18">
        <v>4955</v>
      </c>
      <c r="H32" s="18">
        <v>4969</v>
      </c>
      <c r="I32" s="18">
        <v>5002</v>
      </c>
      <c r="J32" s="18">
        <v>4808</v>
      </c>
      <c r="K32" s="18">
        <v>4413</v>
      </c>
      <c r="L32" s="18">
        <v>4995</v>
      </c>
      <c r="M32" s="18">
        <v>4849</v>
      </c>
      <c r="N32" s="18">
        <f>AVERAGEA(B32:M32)</f>
        <v>5254.833333333333</v>
      </c>
    </row>
    <row r="33" spans="1:14" ht="18">
      <c r="A33" s="17" t="s">
        <v>278</v>
      </c>
      <c r="B33" s="18">
        <v>4697</v>
      </c>
      <c r="C33" s="18">
        <v>4544</v>
      </c>
      <c r="D33" s="18">
        <v>4884</v>
      </c>
      <c r="E33" s="18">
        <v>5164</v>
      </c>
      <c r="F33" s="18">
        <v>5070</v>
      </c>
      <c r="G33" s="18">
        <v>4678</v>
      </c>
      <c r="H33" s="18">
        <v>5272</v>
      </c>
      <c r="I33" s="18">
        <v>4928</v>
      </c>
      <c r="J33" s="18">
        <v>5212</v>
      </c>
      <c r="K33" s="18">
        <v>5232</v>
      </c>
      <c r="L33" s="18">
        <v>4922</v>
      </c>
      <c r="M33" s="18">
        <v>4787</v>
      </c>
      <c r="N33" s="18">
        <f>AVERAGEA(B33:M33)</f>
        <v>4949.166666666667</v>
      </c>
    </row>
    <row r="34" spans="1:14" ht="18">
      <c r="A34" s="17" t="s">
        <v>279</v>
      </c>
      <c r="B34" s="18">
        <v>4860</v>
      </c>
      <c r="C34" s="18">
        <v>5319</v>
      </c>
      <c r="D34" s="18">
        <v>5011</v>
      </c>
      <c r="E34" s="18">
        <v>4960</v>
      </c>
      <c r="F34" s="18">
        <v>4376</v>
      </c>
      <c r="G34" s="18">
        <v>4722</v>
      </c>
      <c r="H34" s="18">
        <v>4995</v>
      </c>
      <c r="I34" s="18">
        <v>5410</v>
      </c>
      <c r="J34" s="18">
        <v>5231</v>
      </c>
      <c r="K34" s="18">
        <v>5333</v>
      </c>
      <c r="L34" s="18">
        <v>5013</v>
      </c>
      <c r="M34" s="18">
        <v>5517</v>
      </c>
      <c r="N34" s="18">
        <f>AVERAGEA(B34:M34)</f>
        <v>5062.25</v>
      </c>
    </row>
    <row r="35" spans="1:14" ht="18">
      <c r="A35" s="17" t="s">
        <v>583</v>
      </c>
      <c r="B35" s="18">
        <v>6040</v>
      </c>
      <c r="C35" s="18">
        <v>5790.4590920748915</v>
      </c>
      <c r="D35" s="18">
        <v>5470.701095211448</v>
      </c>
      <c r="E35" s="18">
        <v>5352.952621850375</v>
      </c>
      <c r="F35" s="18">
        <v>5822.969187675069</v>
      </c>
      <c r="G35" s="18">
        <v>5248.553733070169</v>
      </c>
      <c r="H35" s="18">
        <v>6018.140354514357</v>
      </c>
      <c r="I35" s="18">
        <v>5389.717184137719</v>
      </c>
      <c r="J35" s="18">
        <v>5779.142707788814</v>
      </c>
      <c r="K35" s="18">
        <v>5719.759212559993</v>
      </c>
      <c r="L35" s="18">
        <v>5899.086099086099</v>
      </c>
      <c r="M35" s="18">
        <v>5724.0745383136955</v>
      </c>
      <c r="N35" s="18">
        <f>AVERAGEA(B35:M35)</f>
        <v>5687.962985523552</v>
      </c>
    </row>
    <row r="36" spans="1:14" ht="18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">
      <c r="A37" s="19" t="s">
        <v>355</v>
      </c>
      <c r="B37" s="18"/>
      <c r="C37" s="18"/>
      <c r="D37" s="18"/>
      <c r="E37" s="18"/>
      <c r="F37" s="55" t="s">
        <v>422</v>
      </c>
      <c r="G37" s="18"/>
      <c r="H37" s="18"/>
      <c r="I37" s="18"/>
      <c r="J37" s="55" t="s">
        <v>423</v>
      </c>
      <c r="K37" s="18"/>
      <c r="L37" s="18"/>
      <c r="M37" s="18"/>
      <c r="N37" s="18"/>
    </row>
    <row r="38" spans="1:14" ht="18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" hidden="1">
      <c r="A39" s="17" t="s">
        <v>277</v>
      </c>
      <c r="B39" s="18">
        <v>372</v>
      </c>
      <c r="C39" s="18">
        <v>614</v>
      </c>
      <c r="D39" s="18">
        <v>719</v>
      </c>
      <c r="E39" s="18">
        <v>578</v>
      </c>
      <c r="F39" s="18">
        <v>558</v>
      </c>
      <c r="G39" s="18">
        <v>665</v>
      </c>
      <c r="H39" s="18">
        <v>543</v>
      </c>
      <c r="I39" s="18">
        <v>513</v>
      </c>
      <c r="J39" s="18">
        <v>569</v>
      </c>
      <c r="K39" s="18">
        <v>870</v>
      </c>
      <c r="L39" s="18">
        <v>513</v>
      </c>
      <c r="M39" s="18">
        <v>522</v>
      </c>
      <c r="N39" s="18">
        <f>AVERAGEA(B39:M39)</f>
        <v>586.3333333333334</v>
      </c>
    </row>
    <row r="40" spans="1:14" ht="18">
      <c r="A40" s="17" t="s">
        <v>278</v>
      </c>
      <c r="B40" s="18">
        <v>448</v>
      </c>
      <c r="C40" s="18">
        <v>484</v>
      </c>
      <c r="D40" s="18">
        <v>440</v>
      </c>
      <c r="E40" s="18">
        <v>469</v>
      </c>
      <c r="F40" s="18">
        <v>475</v>
      </c>
      <c r="G40" s="18">
        <v>476</v>
      </c>
      <c r="H40" s="18">
        <v>450</v>
      </c>
      <c r="I40" s="18">
        <v>490</v>
      </c>
      <c r="J40" s="18">
        <v>490</v>
      </c>
      <c r="K40" s="18">
        <v>514</v>
      </c>
      <c r="L40" s="18">
        <v>476</v>
      </c>
      <c r="M40" s="18">
        <v>482</v>
      </c>
      <c r="N40" s="18">
        <f>AVERAGEA(B40:M40)</f>
        <v>474.5</v>
      </c>
    </row>
    <row r="41" spans="1:14" ht="18">
      <c r="A41" s="17" t="s">
        <v>279</v>
      </c>
      <c r="B41" s="18">
        <v>477</v>
      </c>
      <c r="C41" s="18">
        <v>490</v>
      </c>
      <c r="D41" s="18">
        <v>446</v>
      </c>
      <c r="E41" s="18">
        <v>497</v>
      </c>
      <c r="F41" s="18">
        <v>503</v>
      </c>
      <c r="G41" s="18">
        <v>489</v>
      </c>
      <c r="H41" s="18">
        <v>486</v>
      </c>
      <c r="I41" s="18">
        <v>467</v>
      </c>
      <c r="J41" s="18">
        <v>468</v>
      </c>
      <c r="K41" s="18">
        <v>409</v>
      </c>
      <c r="L41" s="18">
        <v>429</v>
      </c>
      <c r="M41" s="51" t="s">
        <v>389</v>
      </c>
      <c r="N41" s="79" t="s">
        <v>616</v>
      </c>
    </row>
    <row r="42" spans="1:14" s="62" customFormat="1" ht="18">
      <c r="A42" s="17" t="s">
        <v>583</v>
      </c>
      <c r="B42" s="18">
        <v>453.3880522916408</v>
      </c>
      <c r="C42" s="18">
        <v>414.14121576671477</v>
      </c>
      <c r="D42" s="18">
        <v>481.93925343189017</v>
      </c>
      <c r="E42" s="18">
        <v>441.56339871382636</v>
      </c>
      <c r="F42" s="18">
        <v>437.70444392413947</v>
      </c>
      <c r="G42" s="18">
        <v>438.3602829472086</v>
      </c>
      <c r="H42" s="18">
        <v>430.1584910941476</v>
      </c>
      <c r="I42" s="18">
        <v>468.8167212741751</v>
      </c>
      <c r="J42" s="18">
        <v>438.5363946341117</v>
      </c>
      <c r="K42" s="18">
        <v>411.5899672635395</v>
      </c>
      <c r="L42" s="18">
        <v>434.0653320862459</v>
      </c>
      <c r="M42" s="18">
        <v>431.32626163053294</v>
      </c>
      <c r="N42" s="18">
        <f>AVERAGEA(B42:M42)</f>
        <v>440.13248458818106</v>
      </c>
    </row>
    <row r="43" spans="1:14" ht="18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8">
      <c r="A44" s="19"/>
      <c r="B44" s="18"/>
      <c r="C44" s="18"/>
      <c r="D44" s="18"/>
      <c r="E44" s="18"/>
      <c r="F44" s="55"/>
      <c r="G44" s="18"/>
      <c r="H44" s="18"/>
      <c r="I44" s="18"/>
      <c r="J44" s="55"/>
      <c r="K44" s="18"/>
      <c r="L44" s="18"/>
      <c r="M44" s="18"/>
      <c r="N44" s="55"/>
    </row>
    <row r="45" spans="1:14" ht="18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7"/>
      <c r="B50" s="18"/>
      <c r="C50" s="18"/>
      <c r="D50" s="18"/>
      <c r="E50" s="18"/>
      <c r="F50" s="55"/>
      <c r="G50" s="18"/>
      <c r="H50" s="18"/>
      <c r="I50" s="18"/>
      <c r="J50" s="55"/>
      <c r="K50" s="18"/>
      <c r="L50" s="18"/>
      <c r="M50" s="18"/>
      <c r="N50" s="20"/>
    </row>
    <row r="51" spans="1:14" ht="18">
      <c r="A51" s="19"/>
      <c r="B51" s="18"/>
      <c r="C51" s="18"/>
      <c r="D51" s="18"/>
      <c r="E51" s="18"/>
      <c r="F51" s="55"/>
      <c r="G51" s="18"/>
      <c r="H51" s="18"/>
      <c r="I51" s="18"/>
      <c r="J51" s="55"/>
      <c r="K51" s="18"/>
      <c r="L51" s="18"/>
      <c r="M51" s="18"/>
      <c r="N51" s="20"/>
    </row>
    <row r="52" spans="1:14" ht="18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8" ht="18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Q54" s="30"/>
      <c r="R54" s="30"/>
    </row>
    <row r="55" spans="1:18" ht="18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Q55" s="30"/>
      <c r="R55" s="30"/>
    </row>
    <row r="56" spans="1:18" ht="1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Q56" s="30"/>
      <c r="R56" s="30"/>
    </row>
    <row r="57" spans="1:18" ht="1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>
      <c r="A58" s="19"/>
      <c r="B58" s="18"/>
      <c r="C58" s="18"/>
      <c r="D58" s="18"/>
      <c r="E58" s="18"/>
      <c r="F58" s="55"/>
      <c r="G58" s="18"/>
      <c r="H58" s="18"/>
      <c r="I58" s="18"/>
      <c r="J58" s="55"/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Q60" s="30"/>
      <c r="R60" s="30"/>
    </row>
    <row r="61" spans="1:18" ht="18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Q61" s="30"/>
      <c r="R61" s="30"/>
    </row>
    <row r="62" spans="1:18" ht="18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55"/>
      <c r="G65" s="18"/>
      <c r="H65" s="18"/>
      <c r="I65" s="18"/>
      <c r="J65" s="55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55"/>
      <c r="G72" s="18"/>
      <c r="H72" s="18"/>
      <c r="I72" s="18"/>
      <c r="J72" s="55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8" spans="1:256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14"/>
      <c r="N88" s="1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4"/>
      <c r="IP88" s="14"/>
      <c r="IQ88" s="14"/>
      <c r="IR88" s="14"/>
      <c r="IS88" s="17"/>
      <c r="IT88" s="17"/>
      <c r="IU88" s="17"/>
      <c r="IV88" s="17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1:IV93"/>
  <sheetViews>
    <sheetView showGridLines="0" zoomScale="66" zoomScaleNormal="66" workbookViewId="0" topLeftCell="A1">
      <selection activeCell="O46" sqref="O46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513</v>
      </c>
      <c r="B3" s="13"/>
      <c r="C3" s="13"/>
      <c r="D3" s="13"/>
      <c r="E3" s="13"/>
      <c r="F3" s="13"/>
      <c r="G3" s="13"/>
      <c r="H3" s="12" t="s">
        <v>514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515</v>
      </c>
      <c r="B5" s="13"/>
      <c r="C5" s="13"/>
      <c r="D5" s="13"/>
      <c r="E5" s="13"/>
      <c r="F5" s="13"/>
      <c r="G5" s="13"/>
      <c r="H5" s="12" t="s">
        <v>516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233</v>
      </c>
      <c r="B7" s="13"/>
      <c r="C7" s="13"/>
      <c r="D7" s="13"/>
      <c r="E7" s="13"/>
      <c r="F7" s="13"/>
      <c r="G7" s="13"/>
      <c r="H7" s="12" t="s">
        <v>517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288</v>
      </c>
      <c r="B11" s="17"/>
      <c r="C11" s="17"/>
      <c r="D11" s="17"/>
      <c r="E11" s="17"/>
      <c r="F11" s="17" t="s">
        <v>310</v>
      </c>
      <c r="G11" s="17"/>
      <c r="H11" s="17"/>
      <c r="I11" s="17"/>
      <c r="J11" s="17" t="s">
        <v>420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3320</v>
      </c>
      <c r="C13" s="18">
        <v>3412</v>
      </c>
      <c r="D13" s="18">
        <v>3438</v>
      </c>
      <c r="E13" s="18">
        <v>3463</v>
      </c>
      <c r="F13" s="18">
        <v>3442</v>
      </c>
      <c r="G13" s="18">
        <v>3362</v>
      </c>
      <c r="H13" s="18">
        <v>3265</v>
      </c>
      <c r="I13" s="18">
        <v>3110</v>
      </c>
      <c r="J13" s="18">
        <v>3010</v>
      </c>
      <c r="K13" s="18">
        <v>3709</v>
      </c>
      <c r="L13" s="18">
        <v>2899</v>
      </c>
      <c r="M13" s="18">
        <v>2841</v>
      </c>
      <c r="N13" s="18">
        <v>3207</v>
      </c>
    </row>
    <row r="14" spans="1:14" ht="18">
      <c r="A14" s="17" t="s">
        <v>278</v>
      </c>
      <c r="B14" s="18">
        <v>2741</v>
      </c>
      <c r="C14" s="18">
        <v>2662</v>
      </c>
      <c r="D14" s="18">
        <v>2669</v>
      </c>
      <c r="E14" s="18">
        <v>2667</v>
      </c>
      <c r="F14" s="18">
        <v>2701</v>
      </c>
      <c r="G14" s="18">
        <v>2602</v>
      </c>
      <c r="H14" s="18">
        <v>2642</v>
      </c>
      <c r="I14" s="18">
        <v>2709</v>
      </c>
      <c r="J14" s="18">
        <v>2736</v>
      </c>
      <c r="K14" s="18">
        <v>2697</v>
      </c>
      <c r="L14" s="18">
        <v>2706</v>
      </c>
      <c r="M14" s="18">
        <v>2755</v>
      </c>
      <c r="N14" s="18">
        <v>2694</v>
      </c>
    </row>
    <row r="15" spans="1:14" ht="18">
      <c r="A15" s="17" t="s">
        <v>279</v>
      </c>
      <c r="B15" s="18">
        <v>2852</v>
      </c>
      <c r="C15" s="18">
        <v>2843</v>
      </c>
      <c r="D15" s="18">
        <v>2858</v>
      </c>
      <c r="E15" s="18">
        <v>2896</v>
      </c>
      <c r="F15" s="18">
        <v>2890</v>
      </c>
      <c r="G15" s="18">
        <v>2839</v>
      </c>
      <c r="H15" s="18">
        <v>2858</v>
      </c>
      <c r="I15" s="18">
        <v>2870</v>
      </c>
      <c r="J15" s="18">
        <v>2847</v>
      </c>
      <c r="K15" s="18">
        <v>2809</v>
      </c>
      <c r="L15" s="18">
        <v>2755</v>
      </c>
      <c r="M15" s="18">
        <v>2748</v>
      </c>
      <c r="N15" s="18">
        <v>2838</v>
      </c>
    </row>
    <row r="16" spans="1:14" ht="18">
      <c r="A16" s="19">
        <v>1999</v>
      </c>
      <c r="B16" s="18">
        <v>2745</v>
      </c>
      <c r="C16" s="18">
        <v>2748</v>
      </c>
      <c r="D16" s="18">
        <v>2763</v>
      </c>
      <c r="E16" s="18">
        <v>2783</v>
      </c>
      <c r="F16" s="18">
        <v>2848</v>
      </c>
      <c r="G16" s="18">
        <v>2807</v>
      </c>
      <c r="H16" s="18">
        <v>2838</v>
      </c>
      <c r="I16" s="18">
        <v>2807</v>
      </c>
      <c r="J16" s="18">
        <v>2801</v>
      </c>
      <c r="K16" s="18">
        <v>2840</v>
      </c>
      <c r="L16" s="18">
        <v>2816</v>
      </c>
      <c r="M16" s="18">
        <v>2813</v>
      </c>
      <c r="N16" s="18">
        <f>AVERAGEA(B16:M16)</f>
        <v>2800.75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314</v>
      </c>
      <c r="B18" s="17"/>
      <c r="C18" s="17"/>
      <c r="D18" s="17"/>
      <c r="E18" s="17"/>
      <c r="F18" s="17" t="s">
        <v>422</v>
      </c>
      <c r="G18" s="17"/>
      <c r="H18" s="17"/>
      <c r="I18" s="17"/>
      <c r="J18" s="17" t="s">
        <v>327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985.8759395391096</v>
      </c>
      <c r="C20" s="18">
        <v>975.7894736842105</v>
      </c>
      <c r="D20" s="18">
        <v>1086.6957470010905</v>
      </c>
      <c r="E20" s="18">
        <v>1089.6501457725947</v>
      </c>
      <c r="F20" s="18">
        <v>1052.0027309968139</v>
      </c>
      <c r="G20" s="18">
        <v>1075.6654506147818</v>
      </c>
      <c r="H20" s="18">
        <v>1089.6798060977164</v>
      </c>
      <c r="I20" s="18">
        <v>1011.1075338055376</v>
      </c>
      <c r="J20" s="18">
        <v>1098.4316962443252</v>
      </c>
      <c r="K20" s="18">
        <v>1009.1353695672234</v>
      </c>
      <c r="L20" s="18">
        <v>1006.6577896138482</v>
      </c>
      <c r="M20" s="18">
        <v>1001.987159889942</v>
      </c>
      <c r="N20" s="18">
        <f>AVERAGEA(B20:M20)</f>
        <v>1040.223236902266</v>
      </c>
    </row>
    <row r="21" spans="1:14" ht="18">
      <c r="A21" s="17" t="s">
        <v>278</v>
      </c>
      <c r="B21" s="18">
        <v>934.9699235896602</v>
      </c>
      <c r="C21" s="18">
        <v>908.3227040816327</v>
      </c>
      <c r="D21" s="18">
        <v>932.6899282355853</v>
      </c>
      <c r="E21" s="18">
        <v>909.0623363017287</v>
      </c>
      <c r="F21" s="18">
        <v>887.1681415929204</v>
      </c>
      <c r="G21" s="18">
        <v>885.4867073549188</v>
      </c>
      <c r="H21" s="18">
        <v>907.3589296102385</v>
      </c>
      <c r="I21" s="18">
        <v>901.0298481410368</v>
      </c>
      <c r="J21" s="18">
        <v>895.9662716499544</v>
      </c>
      <c r="K21" s="18">
        <v>897.2618239420683</v>
      </c>
      <c r="L21" s="18">
        <v>892.6962295470714</v>
      </c>
      <c r="M21" s="18">
        <v>894.5246179966044</v>
      </c>
      <c r="N21" s="18">
        <f>AVERAGEA(B21:M21)</f>
        <v>903.8781218369518</v>
      </c>
    </row>
    <row r="22" spans="1:14" ht="18">
      <c r="A22" s="17" t="s">
        <v>279</v>
      </c>
      <c r="B22" s="18">
        <v>915</v>
      </c>
      <c r="C22" s="18">
        <v>900</v>
      </c>
      <c r="D22" s="18">
        <v>899</v>
      </c>
      <c r="E22" s="18">
        <v>905</v>
      </c>
      <c r="F22" s="18">
        <v>919</v>
      </c>
      <c r="G22" s="18">
        <v>906</v>
      </c>
      <c r="H22" s="18">
        <v>904</v>
      </c>
      <c r="I22" s="18">
        <v>906</v>
      </c>
      <c r="J22" s="18">
        <v>901</v>
      </c>
      <c r="K22" s="18">
        <v>906</v>
      </c>
      <c r="L22" s="18">
        <v>921</v>
      </c>
      <c r="M22" s="18">
        <v>922</v>
      </c>
      <c r="N22" s="18">
        <f>AVERAGEA(B22:M22)</f>
        <v>908.6666666666666</v>
      </c>
    </row>
    <row r="23" spans="1:14" ht="18">
      <c r="A23" s="19">
        <v>1999</v>
      </c>
      <c r="B23" s="18">
        <v>905.7062064118271</v>
      </c>
      <c r="C23" s="18">
        <v>911.9108144880435</v>
      </c>
      <c r="D23" s="18">
        <v>897.5377458974901</v>
      </c>
      <c r="E23" s="18">
        <v>904.2785610159111</v>
      </c>
      <c r="F23" s="18">
        <v>899.4888583305126</v>
      </c>
      <c r="G23" s="18">
        <v>910.2515549763989</v>
      </c>
      <c r="H23" s="18">
        <v>906.5035524145195</v>
      </c>
      <c r="I23" s="18">
        <v>900.3404980072631</v>
      </c>
      <c r="J23" s="18">
        <v>901.3085583727819</v>
      </c>
      <c r="K23" s="18">
        <v>896.1045083099804</v>
      </c>
      <c r="L23" s="18">
        <v>900.2370898855555</v>
      </c>
      <c r="M23" s="18">
        <v>897.8018219253186</v>
      </c>
      <c r="N23" s="18">
        <f>AVERAGEA(B23:M23)</f>
        <v>902.6224808363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355</v>
      </c>
      <c r="B25" s="17"/>
      <c r="C25" s="17"/>
      <c r="D25" s="17"/>
      <c r="E25" s="17"/>
      <c r="F25" s="17" t="s">
        <v>422</v>
      </c>
      <c r="G25" s="17"/>
      <c r="H25" s="17"/>
      <c r="I25" s="17"/>
      <c r="J25" s="17" t="s">
        <v>423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498.49713268736406</v>
      </c>
      <c r="C27" s="18">
        <v>533.75225015001</v>
      </c>
      <c r="D27" s="18">
        <v>529.415901818054</v>
      </c>
      <c r="E27" s="18">
        <v>513.8208274751225</v>
      </c>
      <c r="F27" s="18">
        <v>517.6017778922958</v>
      </c>
      <c r="G27" s="18">
        <v>512.682960667792</v>
      </c>
      <c r="H27" s="18">
        <v>503.6883518336378</v>
      </c>
      <c r="I27" s="18">
        <v>475.6911909478004</v>
      </c>
      <c r="J27" s="18">
        <v>461.40891840607213</v>
      </c>
      <c r="K27" s="18">
        <v>411.59515469935786</v>
      </c>
      <c r="L27" s="18">
        <v>434.58941857260953</v>
      </c>
      <c r="M27" s="18">
        <v>426.7295675154988</v>
      </c>
      <c r="N27" s="18">
        <f>AVERAGEA(B27:M27)</f>
        <v>484.9561210554678</v>
      </c>
    </row>
    <row r="28" spans="1:14" ht="18">
      <c r="A28" s="17" t="s">
        <v>278</v>
      </c>
      <c r="B28" s="18">
        <v>438.75386654882897</v>
      </c>
      <c r="C28" s="18">
        <v>399.6794201686529</v>
      </c>
      <c r="D28" s="18">
        <v>393.804366365342</v>
      </c>
      <c r="E28" s="18">
        <v>380.1995303408768</v>
      </c>
      <c r="F28" s="18">
        <v>372.43991949804666</v>
      </c>
      <c r="G28" s="18">
        <v>380.2064011331827</v>
      </c>
      <c r="H28" s="18">
        <v>199.88701559771684</v>
      </c>
      <c r="I28" s="18">
        <v>384.8419361624816</v>
      </c>
      <c r="J28" s="18">
        <v>374.1993633260461</v>
      </c>
      <c r="K28" s="18">
        <v>368.02289033880305</v>
      </c>
      <c r="L28" s="18">
        <v>372.9905741216795</v>
      </c>
      <c r="M28" s="18">
        <v>377.34894478172885</v>
      </c>
      <c r="N28" s="18">
        <f>AVERAGEA(B28:M28)</f>
        <v>370.1978523652822</v>
      </c>
    </row>
    <row r="29" spans="1:14" ht="18">
      <c r="A29" s="17" t="s">
        <v>279</v>
      </c>
      <c r="B29" s="18">
        <v>379.2930039934921</v>
      </c>
      <c r="C29" s="18">
        <v>367.3906066117471</v>
      </c>
      <c r="D29" s="18">
        <v>367.0019664196037</v>
      </c>
      <c r="E29" s="18">
        <v>370.38095447451144</v>
      </c>
      <c r="F29" s="18">
        <v>356.8127009646302</v>
      </c>
      <c r="G29" s="18">
        <v>361.3195443411998</v>
      </c>
      <c r="H29" s="18">
        <v>360.05473144669116</v>
      </c>
      <c r="I29" s="18">
        <v>356.77741078945667</v>
      </c>
      <c r="J29" s="18">
        <v>363.79036342362167</v>
      </c>
      <c r="K29" s="18">
        <v>360.1832082099318</v>
      </c>
      <c r="L29" s="18">
        <v>359.2379515231538</v>
      </c>
      <c r="M29" s="20" t="s">
        <v>389</v>
      </c>
      <c r="N29" s="79" t="s">
        <v>591</v>
      </c>
    </row>
    <row r="30" spans="1:14" ht="18">
      <c r="A30" s="19">
        <v>1999</v>
      </c>
      <c r="B30" s="18">
        <v>363.8887670332609</v>
      </c>
      <c r="C30" s="18">
        <v>363.99864996589525</v>
      </c>
      <c r="D30" s="18">
        <v>351.26789905171546</v>
      </c>
      <c r="E30" s="18">
        <v>343.7486257144613</v>
      </c>
      <c r="F30" s="18">
        <v>351.0877831113993</v>
      </c>
      <c r="G30" s="18">
        <v>360.33815501435123</v>
      </c>
      <c r="H30" s="18">
        <v>346.41922353033453</v>
      </c>
      <c r="I30" s="18">
        <v>362.22107747708236</v>
      </c>
      <c r="J30" s="18">
        <v>357.17258372260943</v>
      </c>
      <c r="K30" s="18">
        <v>364.288371395385</v>
      </c>
      <c r="L30" s="18">
        <v>380.8747290176075</v>
      </c>
      <c r="M30" s="18">
        <v>371.1525964828743</v>
      </c>
      <c r="N30" s="18">
        <f>AVERAGEA(B30:M30)</f>
        <v>359.7048717930814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8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8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">
      <c r="A42" s="17"/>
      <c r="B42" s="18"/>
      <c r="C42" s="18"/>
      <c r="D42" s="18"/>
      <c r="E42" s="18"/>
      <c r="F42" s="18"/>
      <c r="G42" s="18"/>
      <c r="H42" s="20"/>
      <c r="I42" s="18"/>
      <c r="J42" s="20"/>
      <c r="K42" s="18"/>
      <c r="L42" s="18"/>
      <c r="M42" s="18"/>
      <c r="N42" s="20"/>
    </row>
    <row r="43" spans="1:14" ht="18">
      <c r="A43" s="17"/>
      <c r="B43" s="18"/>
      <c r="C43" s="18"/>
      <c r="D43" s="18"/>
      <c r="E43" s="18"/>
      <c r="F43" s="18"/>
      <c r="G43" s="20"/>
      <c r="H43" s="20"/>
      <c r="I43" s="20"/>
      <c r="J43" s="20"/>
      <c r="K43" s="18"/>
      <c r="L43" s="18"/>
      <c r="M43" s="18"/>
      <c r="N43" s="20"/>
    </row>
    <row r="44" spans="1:14" ht="18">
      <c r="A44" s="19"/>
      <c r="B44" s="18"/>
      <c r="C44" s="18"/>
      <c r="D44" s="18"/>
      <c r="E44" s="18"/>
      <c r="F44" s="18"/>
      <c r="G44" s="20"/>
      <c r="H44" s="20"/>
      <c r="I44" s="20"/>
      <c r="J44" s="20"/>
      <c r="K44" s="18"/>
      <c r="L44" s="18"/>
      <c r="M44" s="18"/>
      <c r="N44" s="20"/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/>
    </row>
    <row r="49" spans="1:14" ht="18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/>
    </row>
    <row r="50" spans="1:14" ht="18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0"/>
    </row>
    <row r="51" spans="1:14" ht="18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0"/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0"/>
      <c r="Q55" s="30"/>
      <c r="R55" s="30"/>
    </row>
    <row r="56" spans="1:18" ht="1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0"/>
      <c r="Q56" s="30"/>
      <c r="R56" s="30"/>
    </row>
    <row r="57" spans="1:18" ht="1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8" spans="1:256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14"/>
      <c r="N88" s="1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4"/>
      <c r="IP88" s="14"/>
      <c r="IQ88" s="14"/>
      <c r="IR88" s="14"/>
      <c r="IS88" s="17"/>
      <c r="IT88" s="17"/>
      <c r="IU88" s="17"/>
      <c r="IV88" s="17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IV93"/>
  <sheetViews>
    <sheetView showGridLines="0" zoomScale="66" zoomScaleNormal="66" workbookViewId="0" topLeftCell="A1">
      <selection activeCell="O46" sqref="O46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80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513</v>
      </c>
      <c r="B3" s="13"/>
      <c r="C3" s="13"/>
      <c r="D3" s="13"/>
      <c r="E3" s="13"/>
      <c r="F3" s="13"/>
      <c r="G3" s="13"/>
      <c r="H3" s="12" t="s">
        <v>514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515</v>
      </c>
      <c r="B5" s="13"/>
      <c r="C5" s="13"/>
      <c r="D5" s="13"/>
      <c r="E5" s="13"/>
      <c r="F5" s="13"/>
      <c r="G5" s="13"/>
      <c r="H5" s="12" t="s">
        <v>516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518</v>
      </c>
      <c r="B7" s="13"/>
      <c r="C7" s="13"/>
      <c r="D7" s="13"/>
      <c r="E7" s="13"/>
      <c r="F7" s="13"/>
      <c r="G7" s="13"/>
      <c r="H7" s="12" t="s">
        <v>519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288</v>
      </c>
      <c r="B11" s="17"/>
      <c r="C11" s="17"/>
      <c r="D11" s="17"/>
      <c r="E11" s="17"/>
      <c r="F11" s="17" t="s">
        <v>310</v>
      </c>
      <c r="G11" s="17"/>
      <c r="H11" s="17"/>
      <c r="I11" s="17"/>
      <c r="J11" s="17" t="s">
        <v>420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4556</v>
      </c>
      <c r="C13" s="18">
        <v>4555</v>
      </c>
      <c r="D13" s="18">
        <v>4503</v>
      </c>
      <c r="E13" s="18">
        <v>4374</v>
      </c>
      <c r="F13" s="18">
        <v>4265</v>
      </c>
      <c r="G13" s="18">
        <v>4069</v>
      </c>
      <c r="H13" s="18">
        <v>3871</v>
      </c>
      <c r="I13" s="18">
        <v>3743</v>
      </c>
      <c r="J13" s="18">
        <v>3644</v>
      </c>
      <c r="K13" s="18">
        <v>3644</v>
      </c>
      <c r="L13" s="18">
        <v>3667</v>
      </c>
      <c r="M13" s="18">
        <v>3654</v>
      </c>
      <c r="N13" s="18">
        <v>4027</v>
      </c>
    </row>
    <row r="14" spans="1:14" ht="18">
      <c r="A14" s="35" t="s">
        <v>278</v>
      </c>
      <c r="B14" s="36">
        <v>3620</v>
      </c>
      <c r="C14" s="36">
        <v>3579</v>
      </c>
      <c r="D14" s="36">
        <v>3648</v>
      </c>
      <c r="E14" s="36">
        <v>3651</v>
      </c>
      <c r="F14" s="36">
        <v>3698</v>
      </c>
      <c r="G14" s="36">
        <v>3656</v>
      </c>
      <c r="H14" s="36">
        <v>3620</v>
      </c>
      <c r="I14" s="36">
        <v>3649</v>
      </c>
      <c r="J14" s="36">
        <v>3725</v>
      </c>
      <c r="K14" s="36">
        <v>3738</v>
      </c>
      <c r="L14" s="36">
        <v>3799</v>
      </c>
      <c r="M14" s="36">
        <v>3803</v>
      </c>
      <c r="N14" s="18">
        <f aca="true" t="shared" si="0" ref="N14:N20">AVERAGEA(B14:M14)</f>
        <v>3682.1666666666665</v>
      </c>
    </row>
    <row r="15" spans="1:14" ht="18">
      <c r="A15" s="35" t="s">
        <v>279</v>
      </c>
      <c r="B15" s="36">
        <v>4029</v>
      </c>
      <c r="C15" s="36">
        <v>4068</v>
      </c>
      <c r="D15" s="36">
        <v>4097</v>
      </c>
      <c r="E15" s="36">
        <v>4155</v>
      </c>
      <c r="F15" s="36">
        <v>4104</v>
      </c>
      <c r="G15" s="36">
        <v>4070</v>
      </c>
      <c r="H15" s="36">
        <v>4060</v>
      </c>
      <c r="I15" s="36">
        <v>4042</v>
      </c>
      <c r="J15" s="36">
        <v>4003</v>
      </c>
      <c r="K15" s="36">
        <v>3951</v>
      </c>
      <c r="L15" s="36">
        <v>3884</v>
      </c>
      <c r="M15" s="36">
        <v>3841</v>
      </c>
      <c r="N15" s="18">
        <f t="shared" si="0"/>
        <v>4025.3333333333335</v>
      </c>
    </row>
    <row r="16" spans="1:14" ht="18">
      <c r="A16" s="46">
        <v>1999</v>
      </c>
      <c r="B16" s="36">
        <v>3829.136690647482</v>
      </c>
      <c r="C16" s="36">
        <v>3817.359855334539</v>
      </c>
      <c r="D16" s="36">
        <v>3835.725677830941</v>
      </c>
      <c r="E16" s="36">
        <v>3867.2268907563025</v>
      </c>
      <c r="F16" s="36">
        <v>3893.220338983051</v>
      </c>
      <c r="G16" s="36">
        <v>3899.830220713073</v>
      </c>
      <c r="H16" s="36">
        <v>3931.5525876460765</v>
      </c>
      <c r="I16" s="36">
        <v>3870.5701078582433</v>
      </c>
      <c r="J16" s="36">
        <v>3909.348441926346</v>
      </c>
      <c r="K16" s="36">
        <v>3995.626822157434</v>
      </c>
      <c r="L16" s="36">
        <v>4002.8818443804034</v>
      </c>
      <c r="M16" s="36">
        <v>4025.9541984732828</v>
      </c>
      <c r="N16" s="18">
        <f t="shared" si="0"/>
        <v>3906.5361397255983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8"/>
    </row>
    <row r="18" spans="1:14" ht="18">
      <c r="A18" s="17" t="s">
        <v>292</v>
      </c>
      <c r="B18" s="17"/>
      <c r="C18" s="17"/>
      <c r="D18" s="17"/>
      <c r="E18" s="17"/>
      <c r="F18" s="17" t="s">
        <v>310</v>
      </c>
      <c r="G18" s="17"/>
      <c r="H18" s="17"/>
      <c r="I18" s="17"/>
      <c r="J18" s="17" t="s">
        <v>421</v>
      </c>
      <c r="K18" s="14"/>
      <c r="L18" s="14"/>
      <c r="M18" s="14"/>
      <c r="N18" s="18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8"/>
    </row>
    <row r="20" spans="1:14" ht="18" hidden="1">
      <c r="A20" s="17" t="s">
        <v>277</v>
      </c>
      <c r="B20" s="18">
        <v>5824.476384529251</v>
      </c>
      <c r="C20" s="18">
        <v>5890.0442064628605</v>
      </c>
      <c r="D20" s="18">
        <v>5754.3161319875535</v>
      </c>
      <c r="E20" s="18">
        <v>5518.986300242728</v>
      </c>
      <c r="F20" s="18">
        <v>5521.346469622332</v>
      </c>
      <c r="G20" s="18">
        <v>5046.327593748757</v>
      </c>
      <c r="H20" s="18">
        <v>5092.832097488073</v>
      </c>
      <c r="I20" s="18">
        <v>4784.07960199005</v>
      </c>
      <c r="J20" s="18">
        <v>4960.34520646463</v>
      </c>
      <c r="K20" s="18">
        <v>4981.532519639275</v>
      </c>
      <c r="L20" s="18">
        <v>4719.471362517052</v>
      </c>
      <c r="M20" s="18">
        <v>4673.956149793213</v>
      </c>
      <c r="N20" s="18">
        <f t="shared" si="0"/>
        <v>5230.642835373815</v>
      </c>
    </row>
    <row r="21" spans="1:14" ht="18">
      <c r="A21" s="17" t="s">
        <v>278</v>
      </c>
      <c r="B21" s="18">
        <v>4463.8</v>
      </c>
      <c r="C21" s="18">
        <v>4229.656493215435</v>
      </c>
      <c r="D21" s="18">
        <v>4253.537637109604</v>
      </c>
      <c r="E21" s="18">
        <v>4276.414122961438</v>
      </c>
      <c r="F21" s="18">
        <v>4310.195935443014</v>
      </c>
      <c r="G21" s="18">
        <v>4405.1904893776955</v>
      </c>
      <c r="H21" s="18">
        <v>4366.638335575347</v>
      </c>
      <c r="I21" s="18">
        <v>4348.382691815311</v>
      </c>
      <c r="J21" s="18">
        <v>4180.334907685702</v>
      </c>
      <c r="K21" s="18">
        <v>4478.502195344214</v>
      </c>
      <c r="L21" s="18">
        <v>4463.870940495798</v>
      </c>
      <c r="M21" s="18">
        <v>4298.155918338563</v>
      </c>
      <c r="N21" s="18">
        <f>AVERAGEA(B21:M21)</f>
        <v>4339.556638946843</v>
      </c>
    </row>
    <row r="22" spans="1:14" ht="18">
      <c r="A22" s="17" t="s">
        <v>279</v>
      </c>
      <c r="B22" s="18">
        <v>4408.643642677986</v>
      </c>
      <c r="C22" s="18">
        <v>4658.562454107857</v>
      </c>
      <c r="D22" s="18">
        <v>4756.1313565193295</v>
      </c>
      <c r="E22" s="18">
        <v>4998.9368488199025</v>
      </c>
      <c r="F22" s="18">
        <v>5005.7468986564145</v>
      </c>
      <c r="G22" s="18">
        <v>4895.910635472405</v>
      </c>
      <c r="H22" s="18">
        <v>4923.134961803264</v>
      </c>
      <c r="I22" s="18">
        <v>5000.886996629413</v>
      </c>
      <c r="J22" s="18">
        <v>5206.378132118451</v>
      </c>
      <c r="K22" s="18">
        <v>5293.414961923249</v>
      </c>
      <c r="L22" s="18">
        <v>5186.536821436363</v>
      </c>
      <c r="M22" s="18">
        <v>5395.047169811321</v>
      </c>
      <c r="N22" s="18">
        <f>AVERAGEA(B22:M22)</f>
        <v>4977.444239997996</v>
      </c>
    </row>
    <row r="23" spans="1:14" ht="18">
      <c r="A23" s="19">
        <v>1999</v>
      </c>
      <c r="B23" s="20">
        <v>5227</v>
      </c>
      <c r="C23" s="18">
        <v>5205</v>
      </c>
      <c r="D23" s="18">
        <v>5183</v>
      </c>
      <c r="E23" s="18">
        <v>5173</v>
      </c>
      <c r="F23" s="18">
        <v>5036</v>
      </c>
      <c r="G23" s="18">
        <v>4925</v>
      </c>
      <c r="H23" s="18">
        <v>4943</v>
      </c>
      <c r="I23" s="18">
        <v>4960</v>
      </c>
      <c r="J23" s="18">
        <v>4825</v>
      </c>
      <c r="K23" s="18">
        <v>4879</v>
      </c>
      <c r="L23" s="18">
        <v>5042</v>
      </c>
      <c r="M23" s="18">
        <v>5058</v>
      </c>
      <c r="N23" s="18">
        <f>AVERAGEA(B23:M23)</f>
        <v>5038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314</v>
      </c>
      <c r="B25" s="17"/>
      <c r="C25" s="17"/>
      <c r="D25" s="17"/>
      <c r="E25" s="17"/>
      <c r="F25" s="17" t="s">
        <v>422</v>
      </c>
      <c r="G25" s="17"/>
      <c r="H25" s="17"/>
      <c r="I25" s="17"/>
      <c r="J25" s="17" t="s">
        <v>327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1658.1842597891068</v>
      </c>
      <c r="C27" s="18">
        <v>1661.1128639036283</v>
      </c>
      <c r="D27" s="18">
        <v>1612.0549422827667</v>
      </c>
      <c r="E27" s="18">
        <v>1548.0334392084164</v>
      </c>
      <c r="F27" s="18">
        <v>1492.1855967349466</v>
      </c>
      <c r="G27" s="18">
        <v>1460.9441105806347</v>
      </c>
      <c r="H27" s="18">
        <v>1400.5341628657468</v>
      </c>
      <c r="I27" s="18">
        <v>1347.6104073850067</v>
      </c>
      <c r="J27" s="18">
        <v>1376.435459066264</v>
      </c>
      <c r="K27" s="18">
        <v>1376.8905363855324</v>
      </c>
      <c r="L27" s="18">
        <v>1375.1108359522973</v>
      </c>
      <c r="M27" s="18">
        <v>1362.512699900646</v>
      </c>
      <c r="N27" s="18">
        <f>AVERAGEA(B27:M27)</f>
        <v>1472.6341095045827</v>
      </c>
    </row>
    <row r="28" spans="1:14" ht="18">
      <c r="A28" s="17" t="s">
        <v>278</v>
      </c>
      <c r="B28" s="18">
        <v>1372.9217690718876</v>
      </c>
      <c r="C28" s="18">
        <v>1340.854517472842</v>
      </c>
      <c r="D28" s="18">
        <v>1382.348872205925</v>
      </c>
      <c r="E28" s="18">
        <v>1368.3756828992475</v>
      </c>
      <c r="F28" s="18">
        <v>1321.8446158367476</v>
      </c>
      <c r="G28" s="18">
        <v>1368.620307868138</v>
      </c>
      <c r="H28" s="18">
        <v>1353.293501803273</v>
      </c>
      <c r="I28" s="18">
        <v>1307.324631922552</v>
      </c>
      <c r="J28" s="18">
        <v>1331.3580548597959</v>
      </c>
      <c r="K28" s="18">
        <v>1354.3137833097946</v>
      </c>
      <c r="L28" s="18">
        <v>1376.4000756890093</v>
      </c>
      <c r="M28" s="18">
        <v>1358.0012898781551</v>
      </c>
      <c r="N28" s="18">
        <f>AVERAGEA(B28:M28)</f>
        <v>1352.9714252347808</v>
      </c>
    </row>
    <row r="29" spans="1:14" ht="18">
      <c r="A29" s="17" t="s">
        <v>279</v>
      </c>
      <c r="B29" s="18">
        <v>1425</v>
      </c>
      <c r="C29" s="18">
        <v>1451</v>
      </c>
      <c r="D29" s="18">
        <v>1460</v>
      </c>
      <c r="E29" s="18">
        <v>1451</v>
      </c>
      <c r="F29" s="18">
        <v>1484</v>
      </c>
      <c r="G29" s="18">
        <v>1489</v>
      </c>
      <c r="H29" s="18">
        <v>1455</v>
      </c>
      <c r="I29" s="18">
        <v>1412</v>
      </c>
      <c r="J29" s="18">
        <v>1465</v>
      </c>
      <c r="K29" s="18">
        <v>1413</v>
      </c>
      <c r="L29" s="18">
        <v>1420</v>
      </c>
      <c r="M29" s="18">
        <v>1412</v>
      </c>
      <c r="N29" s="18">
        <f>AVERAGEA(B29:M29)</f>
        <v>1444.75</v>
      </c>
    </row>
    <row r="30" spans="1:14" ht="18">
      <c r="A30" s="19">
        <v>1999</v>
      </c>
      <c r="B30" s="18">
        <v>1363.8009813097085</v>
      </c>
      <c r="C30" s="18">
        <v>1399.3505002055947</v>
      </c>
      <c r="D30" s="18">
        <v>1438.4316261434658</v>
      </c>
      <c r="E30" s="18">
        <v>1429.9956589097767</v>
      </c>
      <c r="F30" s="18">
        <v>1396.7292893930214</v>
      </c>
      <c r="G30" s="18">
        <v>1350.6619418475896</v>
      </c>
      <c r="H30" s="18">
        <v>1353.8006343634345</v>
      </c>
      <c r="I30" s="18">
        <v>1313.6005553785255</v>
      </c>
      <c r="J30" s="18">
        <v>1390.3700016411474</v>
      </c>
      <c r="K30" s="18">
        <v>1347.4807435496127</v>
      </c>
      <c r="L30" s="18">
        <v>1368.1213961012068</v>
      </c>
      <c r="M30" s="18">
        <v>1420.9432782867837</v>
      </c>
      <c r="N30" s="18">
        <f>AVERAGEA(B30:M30)</f>
        <v>1381.1072172608226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355</v>
      </c>
      <c r="B32" s="17"/>
      <c r="C32" s="17"/>
      <c r="D32" s="17"/>
      <c r="E32" s="17"/>
      <c r="F32" s="17" t="s">
        <v>422</v>
      </c>
      <c r="G32" s="17"/>
      <c r="H32" s="17"/>
      <c r="I32" s="17"/>
      <c r="J32" s="17" t="s">
        <v>423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709.2386930629326</v>
      </c>
      <c r="C34" s="18">
        <v>775.9296434375299</v>
      </c>
      <c r="D34" s="18">
        <v>683.0852347836083</v>
      </c>
      <c r="E34" s="18">
        <v>639.0790636042403</v>
      </c>
      <c r="F34" s="18">
        <v>661.1391492429705</v>
      </c>
      <c r="G34" s="18">
        <v>635.1967076576356</v>
      </c>
      <c r="H34" s="18">
        <v>607.2298423279067</v>
      </c>
      <c r="I34" s="18">
        <v>919.496935648621</v>
      </c>
      <c r="J34" s="18">
        <v>664.0129850054104</v>
      </c>
      <c r="K34" s="18">
        <v>630.698678176423</v>
      </c>
      <c r="L34" s="18">
        <v>628.5298072613178</v>
      </c>
      <c r="M34" s="18">
        <v>683.7956847203875</v>
      </c>
      <c r="N34" s="18">
        <f>AVERAGEA(B34:M34)</f>
        <v>686.4527020774152</v>
      </c>
    </row>
    <row r="35" spans="1:14" ht="18">
      <c r="A35" s="17" t="s">
        <v>278</v>
      </c>
      <c r="B35" s="18">
        <v>605.9723806900893</v>
      </c>
      <c r="C35" s="18">
        <v>560.8111125999375</v>
      </c>
      <c r="D35" s="18">
        <v>579.9302788844622</v>
      </c>
      <c r="E35" s="18">
        <v>560.9486794452787</v>
      </c>
      <c r="F35" s="18">
        <v>554.2235337513832</v>
      </c>
      <c r="G35" s="18">
        <v>529.5214958136306</v>
      </c>
      <c r="H35" s="18">
        <v>555.408095554081</v>
      </c>
      <c r="I35" s="18">
        <v>549.3630573248407</v>
      </c>
      <c r="J35" s="18">
        <v>593.5593701234218</v>
      </c>
      <c r="K35" s="18">
        <v>558.5674157303371</v>
      </c>
      <c r="L35" s="18">
        <v>601.9423761735189</v>
      </c>
      <c r="M35" s="18">
        <v>565.3198135914375</v>
      </c>
      <c r="N35" s="18">
        <f>AVERAGEA(B35:M35)</f>
        <v>567.9639674735349</v>
      </c>
    </row>
    <row r="36" spans="1:14" ht="18">
      <c r="A36" s="17" t="s">
        <v>279</v>
      </c>
      <c r="B36" s="18">
        <v>535.3946297803092</v>
      </c>
      <c r="C36" s="18">
        <v>539.8330351818724</v>
      </c>
      <c r="D36" s="18">
        <v>540.4934070608252</v>
      </c>
      <c r="E36" s="18">
        <v>530.1306363253266</v>
      </c>
      <c r="F36" s="18">
        <v>550.3965702036442</v>
      </c>
      <c r="G36" s="18">
        <v>516.1414890330553</v>
      </c>
      <c r="H36" s="18">
        <v>513.7231278942811</v>
      </c>
      <c r="I36" s="18">
        <v>494.12405634679743</v>
      </c>
      <c r="J36" s="18">
        <v>532.322239385854</v>
      </c>
      <c r="K36" s="18">
        <v>511.3516701065667</v>
      </c>
      <c r="L36" s="18">
        <v>513.2219902574809</v>
      </c>
      <c r="M36" s="20" t="s">
        <v>389</v>
      </c>
      <c r="N36" s="79" t="s">
        <v>592</v>
      </c>
    </row>
    <row r="37" spans="1:14" ht="18">
      <c r="A37" s="19">
        <v>1999</v>
      </c>
      <c r="B37" s="18">
        <v>493.9728409867971</v>
      </c>
      <c r="C37" s="18">
        <v>560.7282635467981</v>
      </c>
      <c r="D37" s="18">
        <v>518.8453985645233</v>
      </c>
      <c r="E37" s="18">
        <v>439.7490928690893</v>
      </c>
      <c r="F37" s="18">
        <v>476.5459112133591</v>
      </c>
      <c r="G37" s="18">
        <v>507.98228301545146</v>
      </c>
      <c r="H37" s="18">
        <v>504.29400773075986</v>
      </c>
      <c r="I37" s="18">
        <v>488.34950303079944</v>
      </c>
      <c r="J37" s="18">
        <v>563.2779727799394</v>
      </c>
      <c r="K37" s="18">
        <v>497.78396602664145</v>
      </c>
      <c r="L37" s="18">
        <v>539.3988100141042</v>
      </c>
      <c r="M37" s="18">
        <v>521.7491350389494</v>
      </c>
      <c r="N37" s="18">
        <f>AVERAGEA(B37:M37)</f>
        <v>509.3897654014343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">
      <c r="A42" s="17"/>
      <c r="B42" s="18"/>
      <c r="C42" s="18"/>
      <c r="D42" s="18"/>
      <c r="E42" s="18"/>
      <c r="F42" s="18"/>
      <c r="G42" s="18"/>
      <c r="H42" s="20"/>
      <c r="I42" s="18"/>
      <c r="J42" s="20"/>
      <c r="K42" s="18"/>
      <c r="L42" s="18"/>
      <c r="M42" s="18"/>
      <c r="N42" s="20"/>
    </row>
    <row r="43" spans="1:14" ht="18">
      <c r="A43" s="17"/>
      <c r="B43" s="18"/>
      <c r="C43" s="18"/>
      <c r="D43" s="18"/>
      <c r="E43" s="18"/>
      <c r="F43" s="18"/>
      <c r="G43" s="20"/>
      <c r="H43" s="20"/>
      <c r="I43" s="20"/>
      <c r="J43" s="20"/>
      <c r="K43" s="18"/>
      <c r="L43" s="18"/>
      <c r="M43" s="18"/>
      <c r="N43" s="20"/>
    </row>
    <row r="44" spans="1:14" ht="18">
      <c r="A44" s="19"/>
      <c r="B44" s="18"/>
      <c r="C44" s="18"/>
      <c r="D44" s="18"/>
      <c r="E44" s="18"/>
      <c r="F44" s="18"/>
      <c r="G44" s="20"/>
      <c r="H44" s="20"/>
      <c r="I44" s="20"/>
      <c r="J44" s="20"/>
      <c r="K44" s="18"/>
      <c r="L44" s="18"/>
      <c r="M44" s="18"/>
      <c r="N44" s="20"/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/>
    </row>
    <row r="49" spans="1:14" ht="18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/>
    </row>
    <row r="50" spans="1:14" ht="18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0"/>
    </row>
    <row r="51" spans="1:14" ht="18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0"/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0"/>
      <c r="Q55" s="30"/>
      <c r="R55" s="30"/>
    </row>
    <row r="56" spans="1:18" ht="1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0"/>
      <c r="Q56" s="30"/>
      <c r="R56" s="30"/>
    </row>
    <row r="57" spans="1:18" ht="1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8" spans="1:256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14"/>
      <c r="N88" s="1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4"/>
      <c r="IP88" s="14"/>
      <c r="IQ88" s="14"/>
      <c r="IR88" s="14"/>
      <c r="IS88" s="17"/>
      <c r="IT88" s="17"/>
      <c r="IU88" s="17"/>
      <c r="IV88" s="17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/>
  <dimension ref="A1:IV92"/>
  <sheetViews>
    <sheetView showGridLines="0" zoomScale="66" zoomScaleNormal="66" workbookViewId="0" topLeftCell="A2">
      <selection activeCell="Q57" sqref="Q57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520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513</v>
      </c>
      <c r="B3" s="13"/>
      <c r="C3" s="13"/>
      <c r="D3" s="13"/>
      <c r="E3" s="13"/>
      <c r="F3" s="13"/>
      <c r="G3" s="13"/>
      <c r="H3" s="12" t="s">
        <v>514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515</v>
      </c>
      <c r="B5" s="13"/>
      <c r="C5" s="13"/>
      <c r="D5" s="13"/>
      <c r="E5" s="13"/>
      <c r="F5" s="13"/>
      <c r="G5" s="13"/>
      <c r="H5" s="12" t="s">
        <v>516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521</v>
      </c>
      <c r="B7" s="13"/>
      <c r="C7" s="13"/>
      <c r="D7" s="13"/>
      <c r="E7" s="13"/>
      <c r="F7" s="13"/>
      <c r="G7" s="13"/>
      <c r="H7" s="12" t="s">
        <v>522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288</v>
      </c>
      <c r="B11" s="17"/>
      <c r="C11" s="17"/>
      <c r="D11" s="17"/>
      <c r="E11" s="17"/>
      <c r="F11" s="17" t="s">
        <v>523</v>
      </c>
      <c r="G11" s="17"/>
      <c r="H11" s="17"/>
      <c r="I11" s="17"/>
      <c r="J11" s="17" t="s">
        <v>420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2116</v>
      </c>
      <c r="C13" s="18">
        <v>2070</v>
      </c>
      <c r="D13" s="18">
        <v>1973</v>
      </c>
      <c r="E13" s="18">
        <v>1869</v>
      </c>
      <c r="F13" s="18">
        <v>1715</v>
      </c>
      <c r="G13" s="18">
        <v>1659</v>
      </c>
      <c r="H13" s="18">
        <v>1580</v>
      </c>
      <c r="I13" s="18">
        <v>1574</v>
      </c>
      <c r="J13" s="18">
        <v>1577</v>
      </c>
      <c r="K13" s="18">
        <v>1606</v>
      </c>
      <c r="L13" s="18">
        <v>1620</v>
      </c>
      <c r="M13" s="18">
        <v>1618</v>
      </c>
      <c r="N13" s="18">
        <v>1738</v>
      </c>
    </row>
    <row r="14" spans="1:14" ht="18">
      <c r="A14" s="17" t="s">
        <v>278</v>
      </c>
      <c r="B14" s="18">
        <v>1616</v>
      </c>
      <c r="C14" s="18">
        <v>1549</v>
      </c>
      <c r="D14" s="18">
        <v>1586</v>
      </c>
      <c r="E14" s="18">
        <v>1619</v>
      </c>
      <c r="F14" s="18">
        <v>1595</v>
      </c>
      <c r="G14" s="18">
        <v>1580</v>
      </c>
      <c r="H14" s="18">
        <v>1588</v>
      </c>
      <c r="I14" s="18">
        <v>1575</v>
      </c>
      <c r="J14" s="18">
        <v>1600</v>
      </c>
      <c r="K14" s="18">
        <v>1620</v>
      </c>
      <c r="L14" s="18">
        <v>1664</v>
      </c>
      <c r="M14" s="18">
        <v>1688</v>
      </c>
      <c r="N14" s="18">
        <f>AVERAGEA(B14:M14)</f>
        <v>1606.6666666666667</v>
      </c>
    </row>
    <row r="15" spans="1:14" ht="18">
      <c r="A15" s="17" t="s">
        <v>279</v>
      </c>
      <c r="B15" s="18">
        <v>1745</v>
      </c>
      <c r="C15" s="18">
        <v>1722</v>
      </c>
      <c r="D15" s="18">
        <v>1742</v>
      </c>
      <c r="E15" s="18">
        <v>1778</v>
      </c>
      <c r="F15" s="18">
        <v>1768</v>
      </c>
      <c r="G15" s="18">
        <v>1781</v>
      </c>
      <c r="H15" s="18">
        <v>1760</v>
      </c>
      <c r="I15" s="18">
        <v>1727</v>
      </c>
      <c r="J15" s="18">
        <v>1720</v>
      </c>
      <c r="K15" s="18">
        <v>1623</v>
      </c>
      <c r="L15" s="18">
        <v>1600</v>
      </c>
      <c r="M15" s="18">
        <v>1590</v>
      </c>
      <c r="N15" s="18">
        <f aca="true" t="shared" si="0" ref="N15:N30">AVERAGEA(B15:M15)</f>
        <v>1713</v>
      </c>
    </row>
    <row r="16" spans="1:14" ht="18">
      <c r="A16" s="19">
        <v>1999</v>
      </c>
      <c r="B16" s="18">
        <v>1517</v>
      </c>
      <c r="C16" s="18">
        <v>1576</v>
      </c>
      <c r="D16" s="18">
        <v>1542</v>
      </c>
      <c r="E16" s="18">
        <v>1543</v>
      </c>
      <c r="F16" s="18">
        <v>1571</v>
      </c>
      <c r="G16" s="18">
        <v>1542</v>
      </c>
      <c r="H16" s="18">
        <v>1598</v>
      </c>
      <c r="I16" s="18">
        <v>1594</v>
      </c>
      <c r="J16" s="18">
        <v>1634</v>
      </c>
      <c r="K16" s="18">
        <v>1696</v>
      </c>
      <c r="L16" s="18">
        <v>1725</v>
      </c>
      <c r="M16" s="18">
        <v>1768</v>
      </c>
      <c r="N16" s="18">
        <f t="shared" si="0"/>
        <v>1608.8333333333333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288</v>
      </c>
      <c r="B18" s="17"/>
      <c r="C18" s="17"/>
      <c r="D18" s="17"/>
      <c r="E18" s="17"/>
      <c r="F18" s="17" t="s">
        <v>524</v>
      </c>
      <c r="G18" s="17"/>
      <c r="H18" s="17"/>
      <c r="I18" s="17"/>
      <c r="J18" s="17" t="s">
        <v>420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2797</v>
      </c>
      <c r="C20" s="18">
        <v>3064</v>
      </c>
      <c r="D20" s="18">
        <v>3113</v>
      </c>
      <c r="E20" s="18">
        <v>3329</v>
      </c>
      <c r="F20" s="18">
        <v>2858</v>
      </c>
      <c r="G20" s="18">
        <v>2976</v>
      </c>
      <c r="H20" s="18">
        <v>2905</v>
      </c>
      <c r="I20" s="18">
        <v>2776</v>
      </c>
      <c r="J20" s="18">
        <v>2744</v>
      </c>
      <c r="K20" s="18">
        <v>2879</v>
      </c>
      <c r="L20" s="18">
        <v>2943</v>
      </c>
      <c r="M20" s="18">
        <v>2926</v>
      </c>
      <c r="N20" s="18">
        <f t="shared" si="0"/>
        <v>2942.5</v>
      </c>
    </row>
    <row r="21" spans="1:14" ht="18">
      <c r="A21" s="17" t="s">
        <v>278</v>
      </c>
      <c r="B21" s="18">
        <v>2972</v>
      </c>
      <c r="C21" s="18">
        <v>2877</v>
      </c>
      <c r="D21" s="18">
        <v>2899</v>
      </c>
      <c r="E21" s="18">
        <v>2925</v>
      </c>
      <c r="F21" s="18">
        <v>2967</v>
      </c>
      <c r="G21" s="18">
        <v>2936</v>
      </c>
      <c r="H21" s="18">
        <v>2914</v>
      </c>
      <c r="I21" s="18">
        <v>2994</v>
      </c>
      <c r="J21" s="18">
        <v>2954</v>
      </c>
      <c r="K21" s="18">
        <v>3014</v>
      </c>
      <c r="L21" s="18">
        <v>2996</v>
      </c>
      <c r="M21" s="18">
        <v>3040</v>
      </c>
      <c r="N21" s="18">
        <f t="shared" si="0"/>
        <v>2957.3333333333335</v>
      </c>
    </row>
    <row r="22" spans="1:14" ht="18">
      <c r="A22" s="17" t="s">
        <v>279</v>
      </c>
      <c r="B22" s="18">
        <v>3076</v>
      </c>
      <c r="C22" s="18">
        <v>3094</v>
      </c>
      <c r="D22" s="18">
        <v>3111</v>
      </c>
      <c r="E22" s="18">
        <v>3602</v>
      </c>
      <c r="F22" s="18">
        <v>3075</v>
      </c>
      <c r="G22" s="18">
        <v>3024</v>
      </c>
      <c r="H22" s="18">
        <v>3157</v>
      </c>
      <c r="I22" s="18">
        <v>3113</v>
      </c>
      <c r="J22" s="18">
        <v>3069</v>
      </c>
      <c r="K22" s="18">
        <v>2994</v>
      </c>
      <c r="L22" s="18">
        <v>2825</v>
      </c>
      <c r="M22" s="18">
        <v>2816</v>
      </c>
      <c r="N22" s="18">
        <f t="shared" si="0"/>
        <v>3079.6666666666665</v>
      </c>
    </row>
    <row r="23" spans="1:14" ht="18">
      <c r="A23" s="19">
        <v>1999</v>
      </c>
      <c r="B23" s="18">
        <v>2777</v>
      </c>
      <c r="C23" s="18">
        <v>2655</v>
      </c>
      <c r="D23" s="18">
        <v>2621</v>
      </c>
      <c r="E23" s="18">
        <v>2626</v>
      </c>
      <c r="F23" s="18">
        <v>2669</v>
      </c>
      <c r="G23" s="18">
        <v>2655</v>
      </c>
      <c r="H23" s="18">
        <v>2670</v>
      </c>
      <c r="I23" s="18">
        <v>2584</v>
      </c>
      <c r="J23" s="18">
        <v>2457</v>
      </c>
      <c r="K23" s="18">
        <v>2765</v>
      </c>
      <c r="L23" s="18">
        <v>2818</v>
      </c>
      <c r="M23" s="18">
        <v>2922</v>
      </c>
      <c r="N23" s="18">
        <f t="shared" si="0"/>
        <v>2684.9166666666665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288</v>
      </c>
      <c r="B25" s="17"/>
      <c r="C25" s="17"/>
      <c r="D25" s="17"/>
      <c r="E25" s="17"/>
      <c r="F25" s="17" t="s">
        <v>525</v>
      </c>
      <c r="G25" s="17"/>
      <c r="H25" s="17"/>
      <c r="I25" s="17"/>
      <c r="J25" s="17" t="s">
        <v>420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4043</v>
      </c>
      <c r="C27" s="18">
        <v>4244</v>
      </c>
      <c r="D27" s="18">
        <v>4117</v>
      </c>
      <c r="E27" s="18">
        <v>4146</v>
      </c>
      <c r="F27" s="18">
        <v>4128</v>
      </c>
      <c r="G27" s="18">
        <v>4212</v>
      </c>
      <c r="H27" s="18">
        <v>4472</v>
      </c>
      <c r="I27" s="18">
        <v>3871</v>
      </c>
      <c r="J27" s="18">
        <v>3807</v>
      </c>
      <c r="K27" s="18">
        <v>3631</v>
      </c>
      <c r="L27" s="18">
        <v>3668</v>
      </c>
      <c r="M27" s="18">
        <v>3965</v>
      </c>
      <c r="N27" s="18">
        <f t="shared" si="0"/>
        <v>4025.3333333333335</v>
      </c>
    </row>
    <row r="28" spans="1:14" ht="18">
      <c r="A28" s="17" t="s">
        <v>278</v>
      </c>
      <c r="B28" s="18">
        <v>3915</v>
      </c>
      <c r="C28" s="18">
        <v>3724</v>
      </c>
      <c r="D28" s="18">
        <v>4033</v>
      </c>
      <c r="E28" s="18">
        <v>3706</v>
      </c>
      <c r="F28" s="18">
        <v>3781</v>
      </c>
      <c r="G28" s="18">
        <v>3788</v>
      </c>
      <c r="H28" s="18">
        <v>3727</v>
      </c>
      <c r="I28" s="18">
        <v>3911</v>
      </c>
      <c r="J28" s="18">
        <v>4056</v>
      </c>
      <c r="K28" s="18">
        <v>3870</v>
      </c>
      <c r="L28" s="18">
        <v>3955</v>
      </c>
      <c r="M28" s="18">
        <v>3953</v>
      </c>
      <c r="N28" s="18">
        <f t="shared" si="0"/>
        <v>3868.25</v>
      </c>
    </row>
    <row r="29" spans="1:14" ht="18">
      <c r="A29" s="17" t="s">
        <v>279</v>
      </c>
      <c r="B29" s="18">
        <v>3993</v>
      </c>
      <c r="C29" s="18">
        <v>3872</v>
      </c>
      <c r="D29" s="18">
        <v>3966</v>
      </c>
      <c r="E29" s="18">
        <v>3996</v>
      </c>
      <c r="F29" s="18">
        <v>4003</v>
      </c>
      <c r="G29" s="18">
        <v>4009</v>
      </c>
      <c r="H29" s="18">
        <v>3861</v>
      </c>
      <c r="I29" s="18">
        <v>3961</v>
      </c>
      <c r="J29" s="18">
        <v>3850</v>
      </c>
      <c r="K29" s="18">
        <v>3646</v>
      </c>
      <c r="L29" s="18">
        <v>3768</v>
      </c>
      <c r="M29" s="18">
        <v>3725</v>
      </c>
      <c r="N29" s="18">
        <f t="shared" si="0"/>
        <v>3887.5</v>
      </c>
    </row>
    <row r="30" spans="1:14" ht="18">
      <c r="A30" s="19">
        <v>1999</v>
      </c>
      <c r="B30" s="18">
        <v>3717</v>
      </c>
      <c r="C30" s="18">
        <v>3649</v>
      </c>
      <c r="D30" s="18">
        <v>3576</v>
      </c>
      <c r="E30" s="18">
        <v>3610</v>
      </c>
      <c r="F30" s="18">
        <v>3519</v>
      </c>
      <c r="G30" s="18">
        <v>3397</v>
      </c>
      <c r="H30" s="18">
        <v>3418</v>
      </c>
      <c r="I30" s="18">
        <v>3561</v>
      </c>
      <c r="J30" s="18">
        <v>3534</v>
      </c>
      <c r="K30" s="18">
        <v>3612</v>
      </c>
      <c r="L30" s="18">
        <v>3532</v>
      </c>
      <c r="M30" s="18">
        <v>3624</v>
      </c>
      <c r="N30" s="18">
        <f t="shared" si="0"/>
        <v>3562.4166666666665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314</v>
      </c>
      <c r="B32" s="17"/>
      <c r="C32" s="17"/>
      <c r="D32" s="17"/>
      <c r="E32" s="17"/>
      <c r="F32" s="17" t="s">
        <v>526</v>
      </c>
      <c r="G32" s="17"/>
      <c r="H32" s="17"/>
      <c r="I32" s="17"/>
      <c r="J32" s="17" t="s">
        <v>327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1004.3192102015631</v>
      </c>
      <c r="C34" s="18">
        <v>930.6909707503179</v>
      </c>
      <c r="D34" s="18">
        <v>943.0410297666934</v>
      </c>
      <c r="E34" s="18">
        <v>954.7697368421053</v>
      </c>
      <c r="F34" s="18">
        <v>961.8364974815963</v>
      </c>
      <c r="G34" s="18">
        <v>855.0255536626917</v>
      </c>
      <c r="H34" s="18">
        <v>738.5940409683426</v>
      </c>
      <c r="I34" s="18">
        <v>911.4951557999476</v>
      </c>
      <c r="J34" s="18">
        <v>790.5349794238683</v>
      </c>
      <c r="K34" s="18">
        <v>856.8500709443481</v>
      </c>
      <c r="L34" s="18">
        <v>914.6682653876899</v>
      </c>
      <c r="M34" s="18">
        <v>873.1958762886597</v>
      </c>
      <c r="N34" s="18">
        <f>AVERAGEA(B34:M34)</f>
        <v>894.5851156264853</v>
      </c>
    </row>
    <row r="35" spans="1:14" ht="18">
      <c r="A35" s="17" t="s">
        <v>278</v>
      </c>
      <c r="B35" s="18">
        <v>863.2547626735551</v>
      </c>
      <c r="C35" s="18">
        <v>794.8773138183384</v>
      </c>
      <c r="D35" s="18">
        <v>904.8470401271355</v>
      </c>
      <c r="E35" s="18">
        <v>882.144544166273</v>
      </c>
      <c r="F35" s="18">
        <v>851.2759170653908</v>
      </c>
      <c r="G35" s="18">
        <v>839.0064397424103</v>
      </c>
      <c r="H35" s="18">
        <v>848.0469631971099</v>
      </c>
      <c r="I35" s="18">
        <v>955.4223637385278</v>
      </c>
      <c r="J35" s="18">
        <v>793.2372505543237</v>
      </c>
      <c r="K35" s="18">
        <v>856.7301155676411</v>
      </c>
      <c r="L35" s="18">
        <v>850.280504908836</v>
      </c>
      <c r="M35" s="18">
        <v>887.478642909446</v>
      </c>
      <c r="N35" s="18">
        <f>AVERAGEA(B35:M35)</f>
        <v>860.5501548724155</v>
      </c>
    </row>
    <row r="36" spans="1:14" ht="18">
      <c r="A36" s="17" t="s">
        <v>279</v>
      </c>
      <c r="B36" s="18">
        <v>881</v>
      </c>
      <c r="C36" s="18">
        <v>808</v>
      </c>
      <c r="D36" s="18">
        <v>962</v>
      </c>
      <c r="E36" s="18">
        <v>891</v>
      </c>
      <c r="F36" s="18">
        <v>895</v>
      </c>
      <c r="G36" s="18">
        <v>855</v>
      </c>
      <c r="H36" s="18">
        <v>864</v>
      </c>
      <c r="I36" s="18">
        <v>895</v>
      </c>
      <c r="J36" s="18">
        <v>872</v>
      </c>
      <c r="K36" s="18">
        <v>919</v>
      </c>
      <c r="L36" s="18">
        <v>866</v>
      </c>
      <c r="M36" s="18">
        <v>771</v>
      </c>
      <c r="N36" s="18">
        <f>AVERAGEA(B36:M36)</f>
        <v>873.25</v>
      </c>
    </row>
    <row r="37" spans="1:14" ht="18">
      <c r="A37" s="19">
        <v>1999</v>
      </c>
      <c r="B37" s="18">
        <v>760.9741384398263</v>
      </c>
      <c r="C37" s="18">
        <v>733.8104245652459</v>
      </c>
      <c r="D37" s="18">
        <v>788.5379745027527</v>
      </c>
      <c r="E37" s="18">
        <v>764.7678202096349</v>
      </c>
      <c r="F37" s="18">
        <v>765.6633832625957</v>
      </c>
      <c r="G37" s="18">
        <v>767.1571558214322</v>
      </c>
      <c r="H37" s="18">
        <v>760.5522993975003</v>
      </c>
      <c r="I37" s="18">
        <v>753.3465993456266</v>
      </c>
      <c r="J37" s="18">
        <v>753.9787135632066</v>
      </c>
      <c r="K37" s="18">
        <v>862.1185211031801</v>
      </c>
      <c r="L37" s="18">
        <v>868.9488877717182</v>
      </c>
      <c r="M37" s="18">
        <v>859.3149995908309</v>
      </c>
      <c r="N37" s="18">
        <f>AVERAGEA(B37:M37)</f>
        <v>786.5975764644626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 t="s">
        <v>355</v>
      </c>
      <c r="B39" s="17"/>
      <c r="C39" s="17"/>
      <c r="D39" s="17"/>
      <c r="E39" s="17"/>
      <c r="F39" s="17" t="s">
        <v>526</v>
      </c>
      <c r="G39" s="17"/>
      <c r="H39" s="17"/>
      <c r="I39" s="17"/>
      <c r="J39" s="17" t="s">
        <v>423</v>
      </c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445.82814445828143</v>
      </c>
      <c r="C41" s="18">
        <v>436.142545863499</v>
      </c>
      <c r="D41" s="18">
        <v>402.78521692554904</v>
      </c>
      <c r="E41" s="18">
        <v>390.4758394456526</v>
      </c>
      <c r="F41" s="18">
        <v>359.58272134975334</v>
      </c>
      <c r="G41" s="18">
        <v>342.05399387698304</v>
      </c>
      <c r="H41" s="18">
        <v>316.09287429943953</v>
      </c>
      <c r="I41" s="18">
        <v>329.6036082921329</v>
      </c>
      <c r="J41" s="18">
        <v>308.86498903623266</v>
      </c>
      <c r="K41" s="18">
        <v>287.5810372771475</v>
      </c>
      <c r="L41" s="18">
        <v>337.577380691048</v>
      </c>
      <c r="M41" s="18">
        <v>292.7634226837318</v>
      </c>
      <c r="N41" s="18">
        <f>AVERAGEA(B41:M41)</f>
        <v>354.11264784995427</v>
      </c>
    </row>
    <row r="42" spans="1:14" ht="18">
      <c r="A42" s="17" t="s">
        <v>278</v>
      </c>
      <c r="B42" s="18">
        <v>301.0364733665705</v>
      </c>
      <c r="C42" s="18">
        <v>303.4429685147388</v>
      </c>
      <c r="D42" s="18">
        <v>294.79907053034447</v>
      </c>
      <c r="E42" s="18">
        <v>302.15050015684363</v>
      </c>
      <c r="F42" s="18">
        <v>278.3022241292999</v>
      </c>
      <c r="G42" s="18">
        <v>270.4433497536946</v>
      </c>
      <c r="H42" s="20">
        <v>283.91270256142184</v>
      </c>
      <c r="I42" s="18">
        <v>287.5919495164482</v>
      </c>
      <c r="J42" s="20">
        <v>281.79558501509143</v>
      </c>
      <c r="K42" s="18">
        <v>294.2128189172371</v>
      </c>
      <c r="L42" s="18">
        <v>300.8112256084192</v>
      </c>
      <c r="M42" s="18">
        <v>275.9305558800851</v>
      </c>
      <c r="N42" s="20">
        <f>AVERAGEA(B42:M42)</f>
        <v>289.53578532918294</v>
      </c>
    </row>
    <row r="43" spans="1:14" ht="18">
      <c r="A43" s="17" t="s">
        <v>279</v>
      </c>
      <c r="B43" s="18">
        <v>298.72193894444075</v>
      </c>
      <c r="C43" s="18">
        <v>293.9989914271306</v>
      </c>
      <c r="D43" s="18">
        <v>303.75818590558106</v>
      </c>
      <c r="E43" s="18">
        <v>314.4349738795711</v>
      </c>
      <c r="F43" s="18">
        <v>302.5478658263389</v>
      </c>
      <c r="G43" s="20">
        <v>317.87431391737226</v>
      </c>
      <c r="H43" s="20">
        <v>327.77258774856534</v>
      </c>
      <c r="I43" s="20">
        <v>342.1940928270042</v>
      </c>
      <c r="J43" s="20">
        <v>201.87897209173804</v>
      </c>
      <c r="K43" s="18">
        <v>302.8393025447691</v>
      </c>
      <c r="L43" s="18">
        <v>290.21649767059466</v>
      </c>
      <c r="M43" s="20" t="s">
        <v>389</v>
      </c>
      <c r="N43" s="79" t="s">
        <v>593</v>
      </c>
    </row>
    <row r="44" spans="1:14" ht="18">
      <c r="A44" s="19">
        <v>1999</v>
      </c>
      <c r="B44" s="18">
        <v>301.84736265157994</v>
      </c>
      <c r="C44" s="18">
        <v>291.6094614794496</v>
      </c>
      <c r="D44" s="18">
        <v>290.6084750062287</v>
      </c>
      <c r="E44" s="18">
        <v>292.5320513383063</v>
      </c>
      <c r="F44" s="18">
        <v>298.65121780269845</v>
      </c>
      <c r="G44" s="20">
        <v>297.73434458077713</v>
      </c>
      <c r="H44" s="20">
        <v>324.630843222004</v>
      </c>
      <c r="I44" s="20">
        <v>299.7755723975936</v>
      </c>
      <c r="J44" s="20">
        <v>320.06660995567677</v>
      </c>
      <c r="K44" s="18">
        <v>359.29112500398304</v>
      </c>
      <c r="L44" s="18">
        <v>370.82625483349346</v>
      </c>
      <c r="M44" s="18">
        <v>321.6506001914486</v>
      </c>
      <c r="N44" s="20">
        <f>AVERAGEA(B44:M44)</f>
        <v>314.10199320526993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 t="s">
        <v>355</v>
      </c>
      <c r="B46" s="17"/>
      <c r="C46" s="17"/>
      <c r="D46" s="17"/>
      <c r="E46" s="17"/>
      <c r="F46" s="17" t="s">
        <v>527</v>
      </c>
      <c r="G46" s="17"/>
      <c r="H46" s="17"/>
      <c r="I46" s="17"/>
      <c r="J46" s="17" t="s">
        <v>423</v>
      </c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 t="s">
        <v>277</v>
      </c>
      <c r="B48" s="18">
        <v>538.5700846660395</v>
      </c>
      <c r="C48" s="18">
        <v>531.5508021390374</v>
      </c>
      <c r="D48" s="18">
        <v>498.4924623115578</v>
      </c>
      <c r="E48" s="18">
        <v>501.3966480446927</v>
      </c>
      <c r="F48" s="18">
        <v>588.6627906976744</v>
      </c>
      <c r="G48" s="18">
        <v>465.51724137931035</v>
      </c>
      <c r="H48" s="18">
        <v>529.269472665699</v>
      </c>
      <c r="I48" s="18">
        <v>565.934065934066</v>
      </c>
      <c r="J48" s="18">
        <v>470</v>
      </c>
      <c r="K48" s="18">
        <v>486.93126815101647</v>
      </c>
      <c r="L48" s="18">
        <v>500.2592016588906</v>
      </c>
      <c r="M48" s="18">
        <v>497.5845410628019</v>
      </c>
      <c r="N48" s="20">
        <f>AVERAGEA(B48:M48)</f>
        <v>514.5140482258988</v>
      </c>
    </row>
    <row r="49" spans="1:14" ht="18">
      <c r="A49" s="17" t="s">
        <v>278</v>
      </c>
      <c r="B49" s="18">
        <v>508.45410628019323</v>
      </c>
      <c r="C49" s="18">
        <v>480.37589828634606</v>
      </c>
      <c r="D49" s="18">
        <v>512.9629629629629</v>
      </c>
      <c r="E49" s="18">
        <v>466.1081492764661</v>
      </c>
      <c r="F49" s="18">
        <v>509.0439276485788</v>
      </c>
      <c r="G49" s="18">
        <v>491.4841849148419</v>
      </c>
      <c r="H49" s="18">
        <v>463.3558341369335</v>
      </c>
      <c r="I49" s="18">
        <v>481.4378314672952</v>
      </c>
      <c r="J49" s="18">
        <v>479.0494058786742</v>
      </c>
      <c r="K49" s="18">
        <v>446.7821782178218</v>
      </c>
      <c r="L49" s="18">
        <v>462.72855133614627</v>
      </c>
      <c r="M49" s="18">
        <v>476.12359550561797</v>
      </c>
      <c r="N49" s="20">
        <f>AVERAGEA(B49:M49)</f>
        <v>481.49221882598994</v>
      </c>
    </row>
    <row r="50" spans="1:14" ht="18">
      <c r="A50" s="17" t="s">
        <v>279</v>
      </c>
      <c r="B50" s="18">
        <v>472.27191413237927</v>
      </c>
      <c r="C50" s="18">
        <v>564.178006620081</v>
      </c>
      <c r="D50" s="18">
        <v>453.75457875457874</v>
      </c>
      <c r="E50" s="18">
        <v>368.30015313935684</v>
      </c>
      <c r="F50" s="18">
        <v>479.4425087108014</v>
      </c>
      <c r="G50" s="18">
        <v>507.9232693911593</v>
      </c>
      <c r="H50" s="18">
        <v>450.5229283990346</v>
      </c>
      <c r="I50" s="18">
        <v>464.5030425963489</v>
      </c>
      <c r="J50" s="18">
        <v>450.2118644067797</v>
      </c>
      <c r="K50" s="18">
        <v>423.60319270239455</v>
      </c>
      <c r="L50" s="18">
        <v>411.5470022205773</v>
      </c>
      <c r="M50" s="20" t="s">
        <v>389</v>
      </c>
      <c r="N50" s="79" t="s">
        <v>594</v>
      </c>
    </row>
    <row r="51" spans="1:14" ht="18">
      <c r="A51" s="19">
        <v>1999</v>
      </c>
      <c r="B51" s="18">
        <v>409.6932085747393</v>
      </c>
      <c r="C51" s="18">
        <v>420.0615961380444</v>
      </c>
      <c r="D51" s="18">
        <v>394.4706293295762</v>
      </c>
      <c r="E51" s="18">
        <v>393.4508846505552</v>
      </c>
      <c r="F51" s="18">
        <v>460.73373946856765</v>
      </c>
      <c r="G51" s="18">
        <v>403.85878922439315</v>
      </c>
      <c r="H51" s="18">
        <v>416.4276357048749</v>
      </c>
      <c r="I51" s="18">
        <v>385.58483100279653</v>
      </c>
      <c r="J51" s="18">
        <v>389.4177703284258</v>
      </c>
      <c r="K51" s="18">
        <v>389.1395995740148</v>
      </c>
      <c r="L51" s="18">
        <v>393.08097615048706</v>
      </c>
      <c r="M51" s="18">
        <v>408.18290705222773</v>
      </c>
      <c r="N51" s="20">
        <f>AVERAGEA(B51:M51)</f>
        <v>405.34188059989197</v>
      </c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 t="s">
        <v>355</v>
      </c>
      <c r="B53" s="17"/>
      <c r="C53" s="17"/>
      <c r="D53" s="17"/>
      <c r="E53" s="17"/>
      <c r="F53" s="17" t="s">
        <v>528</v>
      </c>
      <c r="G53" s="17"/>
      <c r="H53" s="17"/>
      <c r="I53" s="17"/>
      <c r="J53" s="17" t="s">
        <v>423</v>
      </c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 t="s">
        <v>277</v>
      </c>
      <c r="B55" s="18">
        <v>498.7228607918263</v>
      </c>
      <c r="C55" s="18">
        <v>503.1328320802005</v>
      </c>
      <c r="D55" s="18">
        <v>450.59288537549406</v>
      </c>
      <c r="E55" s="18">
        <v>442.8822495606327</v>
      </c>
      <c r="F55" s="18">
        <v>563.2022471910112</v>
      </c>
      <c r="G55" s="18">
        <v>570.5445544554456</v>
      </c>
      <c r="H55" s="18">
        <v>660.0910470409711</v>
      </c>
      <c r="I55" s="18">
        <v>665.6050955414013</v>
      </c>
      <c r="J55" s="18">
        <v>580.6861499364676</v>
      </c>
      <c r="K55" s="18">
        <v>444.63229078613693</v>
      </c>
      <c r="L55" s="18">
        <v>572.2379603399434</v>
      </c>
      <c r="M55" s="18">
        <v>477.3371104815864</v>
      </c>
      <c r="N55" s="20">
        <f>AVERAGEA(B55:M55)</f>
        <v>535.805606965093</v>
      </c>
      <c r="Q55" s="30"/>
      <c r="R55" s="30"/>
    </row>
    <row r="56" spans="1:18" ht="18">
      <c r="A56" s="17" t="s">
        <v>278</v>
      </c>
      <c r="B56" s="18">
        <v>470.7057256990679</v>
      </c>
      <c r="C56" s="18">
        <v>418.5532854776367</v>
      </c>
      <c r="D56" s="18">
        <v>482.49027237354085</v>
      </c>
      <c r="E56" s="18">
        <v>573.4265734265734</v>
      </c>
      <c r="F56" s="18">
        <v>488.9589905362776</v>
      </c>
      <c r="G56" s="18">
        <v>484.013230429989</v>
      </c>
      <c r="H56" s="18">
        <v>507.57575757575756</v>
      </c>
      <c r="I56" s="18">
        <v>523.4375</v>
      </c>
      <c r="J56" s="18">
        <v>499.50835791543756</v>
      </c>
      <c r="K56" s="18">
        <v>494.5054945054945</v>
      </c>
      <c r="L56" s="18">
        <v>661.2903225806451</v>
      </c>
      <c r="M56" s="18">
        <v>485.2824184566428</v>
      </c>
      <c r="N56" s="20">
        <f>AVERAGEA(B56:M56)</f>
        <v>507.4789940814219</v>
      </c>
      <c r="Q56" s="30"/>
      <c r="R56" s="30"/>
    </row>
    <row r="57" spans="1:18" ht="18">
      <c r="A57" s="17" t="s">
        <v>279</v>
      </c>
      <c r="B57" s="18">
        <v>465.40880503144655</v>
      </c>
      <c r="C57" s="18">
        <v>473.8255033557047</v>
      </c>
      <c r="D57" s="18">
        <v>507.7452667814114</v>
      </c>
      <c r="E57" s="18">
        <v>447.12182061579654</v>
      </c>
      <c r="F57" s="18">
        <v>442.57703081232495</v>
      </c>
      <c r="G57" s="18">
        <v>444.31687715269805</v>
      </c>
      <c r="H57" s="18">
        <v>569.7329376854599</v>
      </c>
      <c r="I57" s="18">
        <v>431.3524590163934</v>
      </c>
      <c r="J57" s="18">
        <v>607.7097505668934</v>
      </c>
      <c r="K57" s="18">
        <v>498.2698961937716</v>
      </c>
      <c r="L57" s="18">
        <v>393.1034482758621</v>
      </c>
      <c r="M57" s="20" t="s">
        <v>389</v>
      </c>
      <c r="N57" s="79" t="s">
        <v>595</v>
      </c>
      <c r="Q57" s="30"/>
      <c r="R57" s="30"/>
    </row>
    <row r="58" spans="1:18" ht="18">
      <c r="A58" s="19">
        <v>1999</v>
      </c>
      <c r="B58" s="18">
        <v>519.917091728526</v>
      </c>
      <c r="C58" s="18">
        <v>554.3841896528969</v>
      </c>
      <c r="D58" s="18">
        <v>512.0866205275529</v>
      </c>
      <c r="E58" s="18">
        <v>509.1184515570936</v>
      </c>
      <c r="F58" s="18">
        <v>506.779917907737</v>
      </c>
      <c r="G58" s="18">
        <v>529.2899632291492</v>
      </c>
      <c r="H58" s="18">
        <v>474.1432158641161</v>
      </c>
      <c r="I58" s="18">
        <v>503.17607045009794</v>
      </c>
      <c r="J58" s="18">
        <v>503.1171048702453</v>
      </c>
      <c r="K58" s="18">
        <v>482.2009118817511</v>
      </c>
      <c r="L58" s="18">
        <v>510.66841116856267</v>
      </c>
      <c r="M58" s="18">
        <v>521.9332804602037</v>
      </c>
      <c r="N58" s="20">
        <f>AVERAGEA(B58:M58)</f>
        <v>510.5679357748277</v>
      </c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256" ht="18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4"/>
      <c r="L87" s="14"/>
      <c r="M87" s="14"/>
      <c r="N87" s="14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4"/>
      <c r="Z87" s="14"/>
      <c r="AA87" s="14"/>
      <c r="AB87" s="14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4"/>
      <c r="AN87" s="14"/>
      <c r="AO87" s="14"/>
      <c r="AP87" s="14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4"/>
      <c r="BB87" s="14"/>
      <c r="BC87" s="14"/>
      <c r="BD87" s="14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4"/>
      <c r="BP87" s="14"/>
      <c r="BQ87" s="14"/>
      <c r="BR87" s="14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4"/>
      <c r="CD87" s="14"/>
      <c r="CE87" s="14"/>
      <c r="CF87" s="14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4"/>
      <c r="CR87" s="14"/>
      <c r="CS87" s="14"/>
      <c r="CT87" s="14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4"/>
      <c r="DF87" s="14"/>
      <c r="DG87" s="14"/>
      <c r="DH87" s="14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4"/>
      <c r="DT87" s="14"/>
      <c r="DU87" s="14"/>
      <c r="DV87" s="14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4"/>
      <c r="EH87" s="14"/>
      <c r="EI87" s="14"/>
      <c r="EJ87" s="14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4"/>
      <c r="EV87" s="14"/>
      <c r="EW87" s="14"/>
      <c r="EX87" s="14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4"/>
      <c r="FJ87" s="14"/>
      <c r="FK87" s="14"/>
      <c r="FL87" s="14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4"/>
      <c r="FX87" s="14"/>
      <c r="FY87" s="14"/>
      <c r="FZ87" s="14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4"/>
      <c r="GL87" s="14"/>
      <c r="GM87" s="14"/>
      <c r="GN87" s="14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4"/>
      <c r="GZ87" s="14"/>
      <c r="HA87" s="14"/>
      <c r="HB87" s="14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4"/>
      <c r="HN87" s="14"/>
      <c r="HO87" s="14"/>
      <c r="HP87" s="14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4"/>
      <c r="IB87" s="14"/>
      <c r="IC87" s="14"/>
      <c r="ID87" s="14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4"/>
      <c r="IP87" s="14"/>
      <c r="IQ87" s="14"/>
      <c r="IR87" s="14"/>
      <c r="IS87" s="17"/>
      <c r="IT87" s="17"/>
      <c r="IU87" s="17"/>
      <c r="IV87" s="17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">
      <c r="A92" s="1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/>
  <dimension ref="A1:M81"/>
  <sheetViews>
    <sheetView showGridLines="0" zoomScale="66" zoomScaleNormal="66" workbookViewId="0" topLeftCell="A47">
      <selection activeCell="Q57" sqref="Q57"/>
    </sheetView>
  </sheetViews>
  <sheetFormatPr defaultColWidth="12.57421875" defaultRowHeight="12.75"/>
  <cols>
    <col min="1" max="17" width="12.57421875" style="39" customWidth="1"/>
    <col min="18" max="18" width="14.7109375" style="39" bestFit="1" customWidth="1"/>
    <col min="19" max="16384" width="12.57421875" style="39" customWidth="1"/>
  </cols>
  <sheetData>
    <row r="1" spans="1:13" ht="15.75" customHeight="1">
      <c r="A1" s="37" t="s">
        <v>585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customHeight="1">
      <c r="A3" s="41"/>
      <c r="B3" s="40"/>
      <c r="C3" s="40"/>
      <c r="D3" s="40"/>
      <c r="E3" s="40"/>
      <c r="F3" s="40"/>
      <c r="G3" s="40"/>
      <c r="H3" s="41"/>
      <c r="I3" s="40"/>
      <c r="J3" s="40"/>
      <c r="K3" s="40"/>
      <c r="L3" s="40"/>
      <c r="M3" s="40"/>
    </row>
    <row r="4" spans="1:13" ht="15.75" customHeight="1">
      <c r="A4" s="41"/>
      <c r="B4" s="40"/>
      <c r="C4" s="40"/>
      <c r="D4" s="40"/>
      <c r="E4" s="40"/>
      <c r="F4" s="40"/>
      <c r="G4" s="40"/>
      <c r="H4" s="41"/>
      <c r="I4" s="40"/>
      <c r="J4" s="40"/>
      <c r="K4" s="40"/>
      <c r="L4" s="40"/>
      <c r="M4" s="40"/>
    </row>
    <row r="5" spans="1:13" ht="15.75" customHeight="1">
      <c r="A5" s="41"/>
      <c r="B5" s="40"/>
      <c r="C5" s="40"/>
      <c r="D5" s="40"/>
      <c r="E5" s="40"/>
      <c r="F5" s="40"/>
      <c r="G5" s="40"/>
      <c r="H5" s="41"/>
      <c r="I5" s="40"/>
      <c r="J5" s="40"/>
      <c r="K5" s="40"/>
      <c r="L5" s="40"/>
      <c r="M5" s="40"/>
    </row>
    <row r="6" spans="1:13" ht="15.75" customHeight="1">
      <c r="A6" s="41"/>
      <c r="B6" s="40"/>
      <c r="C6" s="40"/>
      <c r="D6" s="40"/>
      <c r="E6" s="40"/>
      <c r="F6" s="40"/>
      <c r="G6" s="40"/>
      <c r="H6" s="41"/>
      <c r="I6" s="40"/>
      <c r="J6" s="40"/>
      <c r="K6" s="40"/>
      <c r="L6" s="40"/>
      <c r="M6" s="40"/>
    </row>
    <row r="7" spans="1:13" ht="15.75" customHeight="1">
      <c r="A7" s="41"/>
      <c r="B7" s="40"/>
      <c r="C7" s="40"/>
      <c r="D7" s="40"/>
      <c r="E7" s="40"/>
      <c r="F7" s="40"/>
      <c r="G7" s="40"/>
      <c r="H7" s="41"/>
      <c r="I7" s="40"/>
      <c r="J7" s="40"/>
      <c r="K7" s="40"/>
      <c r="L7" s="40"/>
      <c r="M7" s="40"/>
    </row>
    <row r="8" spans="1:13" ht="15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ht="15.75" customHeight="1"/>
    <row r="10" spans="1:13" ht="15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5.75" customHeight="1">
      <c r="A11" s="41"/>
      <c r="B11" s="40"/>
      <c r="C11" s="40"/>
      <c r="D11" s="40"/>
      <c r="E11" s="41"/>
      <c r="G11" s="40"/>
      <c r="H11" s="40"/>
      <c r="I11" s="40"/>
      <c r="J11" s="41"/>
      <c r="K11" s="40"/>
      <c r="L11" s="41"/>
      <c r="M11" s="40"/>
    </row>
    <row r="12" spans="1:13" ht="15.75" customHeight="1">
      <c r="A12" s="41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.7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5.7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5.75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.75" customHeight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.75" customHeight="1">
      <c r="A17" s="41"/>
      <c r="B17" s="40"/>
      <c r="C17" s="40"/>
      <c r="D17" s="40"/>
      <c r="E17" s="41"/>
      <c r="G17" s="40"/>
      <c r="H17" s="40"/>
      <c r="I17" s="40"/>
      <c r="J17" s="41"/>
      <c r="K17" s="40"/>
      <c r="L17" s="41"/>
      <c r="M17" s="40"/>
    </row>
    <row r="18" spans="1:13" ht="18">
      <c r="A18" s="41"/>
      <c r="B18" s="40"/>
      <c r="C18" s="40"/>
      <c r="D18" s="40"/>
      <c r="E18" s="40"/>
      <c r="G18" s="40"/>
      <c r="H18" s="40"/>
      <c r="I18" s="40"/>
      <c r="J18" s="40"/>
      <c r="K18" s="40"/>
      <c r="L18" s="40"/>
      <c r="M18" s="40"/>
    </row>
    <row r="19" spans="1:13" ht="15.7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.7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.75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5.75" customHeight="1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2:13" ht="18">
      <c r="B23" s="40"/>
      <c r="C23" s="40"/>
      <c r="D23" s="40"/>
      <c r="E23" s="41"/>
      <c r="G23" s="40"/>
      <c r="H23" s="40"/>
      <c r="I23" s="40"/>
      <c r="J23" s="40"/>
      <c r="K23" s="40"/>
      <c r="L23" s="41"/>
      <c r="M23" s="40"/>
    </row>
    <row r="24" spans="1:13" ht="15.75" customHeight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5.7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.7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9.5" customHeight="1">
      <c r="A27" s="43" t="s">
        <v>586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5.75" customHeight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5.75" customHeight="1">
      <c r="A29" s="41"/>
      <c r="B29" s="40"/>
      <c r="C29" s="40"/>
      <c r="D29" s="40"/>
      <c r="E29" s="41"/>
      <c r="G29" s="40"/>
      <c r="H29" s="40"/>
      <c r="I29" s="40"/>
      <c r="J29" s="40"/>
      <c r="K29" s="40"/>
      <c r="L29" s="41"/>
      <c r="M29" s="40"/>
    </row>
    <row r="30" spans="1:13" ht="15.75" customHeight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5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5.7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.7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5.75" customHeight="1">
      <c r="A34" s="4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5.75" customHeight="1">
      <c r="A35" s="41"/>
      <c r="B35" s="40"/>
      <c r="C35" s="40"/>
      <c r="D35" s="40"/>
      <c r="E35" s="41"/>
      <c r="G35" s="40"/>
      <c r="H35" s="40"/>
      <c r="I35" s="40"/>
      <c r="J35" s="40"/>
      <c r="K35" s="40"/>
      <c r="L35" s="41"/>
      <c r="M35" s="40"/>
    </row>
    <row r="36" spans="1:13" ht="15.75" customHeight="1">
      <c r="A36" s="4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5.7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2:13" ht="19.5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5.75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5.75" customHeight="1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5.75" customHeight="1">
      <c r="A41" s="41"/>
      <c r="B41" s="40"/>
      <c r="C41" s="40"/>
      <c r="D41" s="40"/>
      <c r="E41" s="41"/>
      <c r="G41" s="40"/>
      <c r="H41" s="40"/>
      <c r="I41" s="40"/>
      <c r="J41" s="40"/>
      <c r="K41" s="40"/>
      <c r="L41" s="41"/>
      <c r="M41" s="40"/>
    </row>
    <row r="42" spans="1:13" ht="15.75" customHeight="1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5.75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5.7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5.75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5.75" customHeight="1">
      <c r="A46" s="4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8">
      <c r="A47" s="41"/>
      <c r="B47" s="40"/>
      <c r="C47" s="40"/>
      <c r="D47" s="40"/>
      <c r="E47" s="41"/>
      <c r="G47" s="40"/>
      <c r="H47" s="40"/>
      <c r="I47" s="40"/>
      <c r="J47" s="40"/>
      <c r="K47" s="40"/>
      <c r="L47" s="41"/>
      <c r="M47" s="40"/>
    </row>
    <row r="48" spans="1:13" ht="18">
      <c r="A48" s="4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8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18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8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8">
      <c r="A52" s="41"/>
      <c r="B52" s="40"/>
      <c r="C52" s="40"/>
      <c r="D52" s="40"/>
      <c r="E52" s="40"/>
      <c r="G52" s="40"/>
      <c r="H52" s="40"/>
      <c r="I52" s="40"/>
      <c r="J52" s="40"/>
      <c r="K52" s="40"/>
      <c r="L52" s="40"/>
      <c r="M52" s="40"/>
    </row>
    <row r="53" spans="1:13" ht="18">
      <c r="A53" s="41"/>
      <c r="B53" s="40"/>
      <c r="C53" s="40"/>
      <c r="D53" s="40"/>
      <c r="E53" s="41"/>
      <c r="G53" s="40"/>
      <c r="H53" s="40"/>
      <c r="I53" s="40"/>
      <c r="J53" s="40"/>
      <c r="K53" s="40"/>
      <c r="L53" s="41"/>
      <c r="M53" s="40"/>
    </row>
    <row r="54" spans="2:13" ht="18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8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8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18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23.25">
      <c r="A58" s="43" t="s">
        <v>587</v>
      </c>
      <c r="B58" s="38"/>
      <c r="C58" s="38"/>
      <c r="D58" s="38"/>
      <c r="E58" s="38"/>
      <c r="F58" s="45"/>
      <c r="G58" s="38"/>
      <c r="H58" s="38"/>
      <c r="I58" s="38"/>
      <c r="J58" s="38"/>
      <c r="K58" s="38"/>
      <c r="L58" s="38"/>
      <c r="M58" s="38"/>
    </row>
    <row r="59" spans="1:13" ht="15.75" customHeight="1">
      <c r="A59" s="41"/>
      <c r="B59" s="40"/>
      <c r="C59" s="40"/>
      <c r="D59" s="40"/>
      <c r="E59" s="41"/>
      <c r="G59" s="40"/>
      <c r="H59" s="40"/>
      <c r="I59" s="40"/>
      <c r="J59" s="40"/>
      <c r="K59" s="40"/>
      <c r="L59" s="41"/>
      <c r="M59" s="40"/>
    </row>
    <row r="60" spans="1:13" ht="15.75" customHeight="1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5.7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5.75" customHeigh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15.75" customHeight="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5.75" customHeight="1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.75" customHeight="1">
      <c r="A65" s="41"/>
      <c r="B65" s="40"/>
      <c r="C65" s="40"/>
      <c r="D65" s="40"/>
      <c r="E65" s="41"/>
      <c r="G65" s="40"/>
      <c r="H65" s="40"/>
      <c r="I65" s="40"/>
      <c r="J65" s="40"/>
      <c r="K65" s="40"/>
      <c r="L65" s="41"/>
      <c r="M65" s="40"/>
    </row>
    <row r="66" spans="1:13" ht="15.75" customHeight="1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.75" customHeight="1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5.75" customHeigh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5.75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15.75" customHeight="1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.75" customHeight="1">
      <c r="A71" s="41"/>
      <c r="B71" s="40"/>
      <c r="C71" s="40"/>
      <c r="D71" s="40"/>
      <c r="E71" s="41"/>
      <c r="G71" s="40"/>
      <c r="H71" s="40"/>
      <c r="I71" s="40"/>
      <c r="J71" s="40"/>
      <c r="K71" s="40"/>
      <c r="L71" s="41"/>
      <c r="M71" s="40"/>
    </row>
    <row r="72" spans="1:13" ht="15.75" customHeight="1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.75" customHeight="1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1:13" ht="15.75" customHeight="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t="15.75" customHeight="1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3" ht="15.75" customHeight="1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.75" customHeight="1">
      <c r="A77" s="41"/>
      <c r="B77" s="40"/>
      <c r="C77" s="40"/>
      <c r="D77" s="40"/>
      <c r="E77" s="41"/>
      <c r="G77" s="40"/>
      <c r="H77" s="40"/>
      <c r="I77" s="40"/>
      <c r="J77" s="40"/>
      <c r="K77" s="40"/>
      <c r="L77" s="41"/>
      <c r="M77" s="40"/>
    </row>
    <row r="78" spans="1:13" ht="15.75" customHeight="1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5.75" customHeight="1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1:13" ht="15.75" customHeight="1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ht="15.75" customHeight="1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A1:IV93"/>
  <sheetViews>
    <sheetView showGridLines="0" zoomScale="66" zoomScaleNormal="66" workbookViewId="0" topLeftCell="A2">
      <selection activeCell="H4" sqref="H4"/>
    </sheetView>
  </sheetViews>
  <sheetFormatPr defaultColWidth="11.00390625" defaultRowHeight="12.75"/>
  <cols>
    <col min="1" max="1" width="7.00390625" style="11" customWidth="1"/>
    <col min="2" max="14" width="12.1406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670</v>
      </c>
      <c r="B3" s="13"/>
      <c r="C3" s="13"/>
      <c r="D3" s="13"/>
      <c r="E3" s="13"/>
      <c r="F3" s="13"/>
      <c r="G3" s="13"/>
      <c r="H3" s="12" t="s">
        <v>671</v>
      </c>
      <c r="I3" s="13"/>
      <c r="J3" s="13"/>
      <c r="K3" s="13"/>
      <c r="L3" s="13"/>
      <c r="M3" s="13"/>
      <c r="N3" s="13"/>
    </row>
    <row r="4" spans="1:14" ht="18">
      <c r="A4" s="12" t="s">
        <v>552</v>
      </c>
      <c r="B4" s="13"/>
      <c r="C4" s="13"/>
      <c r="D4" s="13"/>
      <c r="E4" s="13"/>
      <c r="F4" s="13"/>
      <c r="G4" s="13"/>
      <c r="H4" s="12" t="s">
        <v>553</v>
      </c>
      <c r="I4" s="13"/>
      <c r="J4" s="13"/>
      <c r="K4" s="13"/>
      <c r="L4" s="13"/>
      <c r="M4" s="13"/>
      <c r="N4" s="13"/>
    </row>
    <row r="5" spans="1:14" ht="18">
      <c r="A5" s="12"/>
      <c r="B5" s="13"/>
      <c r="C5" s="13"/>
      <c r="D5" s="13"/>
      <c r="E5" s="13"/>
      <c r="F5" s="13"/>
      <c r="G5" s="13"/>
      <c r="H5" s="12"/>
      <c r="I5" s="13"/>
      <c r="J5" s="13"/>
      <c r="K5" s="13"/>
      <c r="L5" s="13"/>
      <c r="M5" s="13"/>
      <c r="N5" s="13"/>
    </row>
    <row r="6" spans="2:14" ht="18">
      <c r="B6" s="14"/>
      <c r="C6" s="14"/>
      <c r="D6" s="14"/>
      <c r="E6" s="14"/>
      <c r="F6" s="68" t="s">
        <v>554</v>
      </c>
      <c r="G6" s="14"/>
      <c r="H6" s="14"/>
      <c r="I6" s="14"/>
      <c r="J6" s="14"/>
      <c r="K6" s="14"/>
      <c r="L6" s="14"/>
      <c r="M6" s="14"/>
      <c r="N6" s="14"/>
    </row>
    <row r="7" spans="2:14" ht="18">
      <c r="B7" s="13"/>
      <c r="D7" s="13"/>
      <c r="E7" s="13"/>
      <c r="F7" s="68" t="s">
        <v>555</v>
      </c>
      <c r="G7" s="13"/>
      <c r="H7" s="12"/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274</v>
      </c>
      <c r="B11" s="17"/>
      <c r="C11" s="17"/>
      <c r="D11" s="17"/>
      <c r="E11" s="17"/>
      <c r="F11" s="17" t="s">
        <v>570</v>
      </c>
      <c r="G11" s="17"/>
      <c r="H11" s="17"/>
      <c r="I11" s="17"/>
      <c r="J11" s="17"/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9" t="s">
        <v>277</v>
      </c>
      <c r="B13" s="70">
        <v>10.278</v>
      </c>
      <c r="C13" s="70">
        <v>10.312</v>
      </c>
      <c r="D13" s="70">
        <v>10.393</v>
      </c>
      <c r="E13" s="70">
        <v>10.591</v>
      </c>
      <c r="F13" s="70">
        <v>10.788</v>
      </c>
      <c r="G13" s="70">
        <v>10.747</v>
      </c>
      <c r="H13" s="70">
        <v>10.591</v>
      </c>
      <c r="I13" s="70">
        <v>10.43</v>
      </c>
      <c r="J13" s="70">
        <v>10.595</v>
      </c>
      <c r="K13" s="70">
        <v>10.756</v>
      </c>
      <c r="L13" s="70">
        <v>10.637</v>
      </c>
      <c r="M13" s="70">
        <v>10.919</v>
      </c>
      <c r="N13" s="70">
        <f>AVERAGEA(B13:M13)</f>
        <v>10.586416666666667</v>
      </c>
    </row>
    <row r="14" spans="1:14" ht="18">
      <c r="A14" s="19" t="s">
        <v>278</v>
      </c>
      <c r="B14" s="70">
        <v>11.302</v>
      </c>
      <c r="C14" s="70">
        <v>11.785</v>
      </c>
      <c r="D14" s="70">
        <v>11.945</v>
      </c>
      <c r="E14" s="70">
        <v>12.042</v>
      </c>
      <c r="F14" s="70">
        <v>11.983</v>
      </c>
      <c r="G14" s="70">
        <v>12.157</v>
      </c>
      <c r="H14" s="70">
        <v>12.606</v>
      </c>
      <c r="I14" s="70">
        <v>12.969</v>
      </c>
      <c r="J14" s="70">
        <v>12.595</v>
      </c>
      <c r="K14" s="70">
        <v>12.373</v>
      </c>
      <c r="L14" s="70">
        <v>12.198</v>
      </c>
      <c r="M14" s="70">
        <v>12.498</v>
      </c>
      <c r="N14" s="70">
        <f>AVERAGEA(B14:M14)</f>
        <v>12.204416666666665</v>
      </c>
    </row>
    <row r="15" spans="1:14" ht="18">
      <c r="A15" s="19" t="s">
        <v>279</v>
      </c>
      <c r="B15" s="70">
        <v>12.776</v>
      </c>
      <c r="C15" s="70">
        <v>12.763</v>
      </c>
      <c r="D15" s="70">
        <v>12.852</v>
      </c>
      <c r="E15" s="70">
        <v>12.768</v>
      </c>
      <c r="F15" s="70">
        <v>12.488</v>
      </c>
      <c r="G15" s="70">
        <v>12.606</v>
      </c>
      <c r="H15" s="70">
        <v>12.647</v>
      </c>
      <c r="I15" s="70">
        <v>12.583</v>
      </c>
      <c r="J15" s="70">
        <v>11.984</v>
      </c>
      <c r="K15" s="70">
        <v>11.517</v>
      </c>
      <c r="L15" s="70">
        <v>11.829</v>
      </c>
      <c r="M15" s="70">
        <v>11.735</v>
      </c>
      <c r="N15" s="70">
        <f>AVERAGEA(B15:M15)</f>
        <v>12.379</v>
      </c>
    </row>
    <row r="16" spans="1:14" ht="18">
      <c r="A16" s="19" t="s">
        <v>583</v>
      </c>
      <c r="B16" s="70">
        <v>11.854498450000001</v>
      </c>
      <c r="C16" s="70">
        <v>12.27969172</v>
      </c>
      <c r="D16" s="70">
        <v>12.64433967</v>
      </c>
      <c r="E16" s="70">
        <v>12.64433967</v>
      </c>
      <c r="F16" s="70">
        <v>12.856248290000002</v>
      </c>
      <c r="G16" s="70">
        <v>12.9484423</v>
      </c>
      <c r="H16" s="70">
        <v>13.259425080000002</v>
      </c>
      <c r="I16" s="70">
        <v>12.978714960000001</v>
      </c>
      <c r="J16" s="70">
        <v>13.105309720000001</v>
      </c>
      <c r="K16" s="70">
        <v>12.852120200000002</v>
      </c>
      <c r="L16" s="70">
        <v>13.30345804</v>
      </c>
      <c r="M16" s="70">
        <v>13.61031273</v>
      </c>
      <c r="N16" s="70">
        <f>AVERAGEA(B16:M16)</f>
        <v>12.861408402500002</v>
      </c>
    </row>
    <row r="17" spans="1:14" ht="18">
      <c r="A17" s="17"/>
      <c r="B17" s="14"/>
      <c r="C17" s="14"/>
      <c r="D17" s="14"/>
      <c r="E17" s="14"/>
      <c r="F17" s="17"/>
      <c r="G17" s="14"/>
      <c r="H17" s="14"/>
      <c r="I17" s="14"/>
      <c r="J17" s="14"/>
      <c r="K17" s="14"/>
      <c r="L17" s="14"/>
      <c r="M17" s="14"/>
      <c r="N17" s="14"/>
    </row>
    <row r="18" spans="1:14" ht="18" hidden="1">
      <c r="A18" s="17" t="s">
        <v>571</v>
      </c>
      <c r="B18" s="17"/>
      <c r="C18" s="17"/>
      <c r="D18" s="17"/>
      <c r="E18" s="17"/>
      <c r="F18" s="17" t="s">
        <v>566</v>
      </c>
      <c r="G18" s="17"/>
      <c r="H18" s="17"/>
      <c r="I18" s="17"/>
      <c r="J18" s="17"/>
      <c r="K18" s="14"/>
      <c r="L18" s="14"/>
      <c r="M18" s="14"/>
      <c r="N18" s="14"/>
    </row>
    <row r="19" spans="1:14" ht="18" hidden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" hidden="1">
      <c r="A20" s="19" t="s">
        <v>277</v>
      </c>
      <c r="B20" s="18">
        <v>30.036</v>
      </c>
      <c r="C20" s="18">
        <v>30.152</v>
      </c>
      <c r="D20" s="18">
        <v>30.371</v>
      </c>
      <c r="E20" s="18">
        <v>30.93</v>
      </c>
      <c r="F20" s="18">
        <v>31.505</v>
      </c>
      <c r="G20" s="18">
        <v>31.413</v>
      </c>
      <c r="H20" s="18">
        <v>30.999</v>
      </c>
      <c r="I20" s="18">
        <v>30.53</v>
      </c>
      <c r="J20" s="18">
        <v>31.001</v>
      </c>
      <c r="K20" s="18">
        <v>31.476</v>
      </c>
      <c r="L20" s="18">
        <v>31.137</v>
      </c>
      <c r="M20" s="18">
        <v>31.989</v>
      </c>
      <c r="N20" s="18">
        <f>AVERAGEA(B20:M20)</f>
        <v>30.961583333333333</v>
      </c>
    </row>
    <row r="21" spans="1:14" ht="18" hidden="1">
      <c r="A21" s="19" t="s">
        <v>278</v>
      </c>
      <c r="B21" s="18">
        <v>33.067</v>
      </c>
      <c r="C21" s="18">
        <v>34.528</v>
      </c>
      <c r="D21" s="18">
        <v>35.01</v>
      </c>
      <c r="E21" s="18">
        <v>35.289</v>
      </c>
      <c r="F21" s="18">
        <v>35.133</v>
      </c>
      <c r="G21" s="18">
        <v>35.636</v>
      </c>
      <c r="H21" s="18">
        <v>36.966</v>
      </c>
      <c r="I21" s="18">
        <v>38.039</v>
      </c>
      <c r="J21" s="18">
        <v>36.943</v>
      </c>
      <c r="K21" s="18">
        <v>36.253</v>
      </c>
      <c r="L21" s="18">
        <v>35.751</v>
      </c>
      <c r="M21" s="18">
        <v>36.672</v>
      </c>
      <c r="N21" s="18">
        <f>AVERAGEA(B21:M21)</f>
        <v>35.77391666666666</v>
      </c>
    </row>
    <row r="22" spans="1:14" ht="18" hidden="1">
      <c r="A22" s="17" t="s">
        <v>279</v>
      </c>
      <c r="B22" s="18">
        <v>37.459</v>
      </c>
      <c r="C22" s="18">
        <v>37.435</v>
      </c>
      <c r="D22" s="18">
        <v>37.669</v>
      </c>
      <c r="E22" s="18">
        <v>37.442</v>
      </c>
      <c r="F22" s="18">
        <v>36.623</v>
      </c>
      <c r="G22" s="18">
        <v>36.958</v>
      </c>
      <c r="H22" s="18">
        <v>37.084</v>
      </c>
      <c r="I22" s="18">
        <v>36.857</v>
      </c>
      <c r="J22" s="18">
        <v>35.135</v>
      </c>
      <c r="K22" s="18">
        <v>33.794</v>
      </c>
      <c r="L22" s="18">
        <v>34.701</v>
      </c>
      <c r="M22" s="18">
        <v>34.427</v>
      </c>
      <c r="N22" s="18">
        <f>AVERAGEA(B22:M22)</f>
        <v>36.29866666666666</v>
      </c>
    </row>
    <row r="23" spans="1:14" ht="18" hidden="1">
      <c r="A23" s="19" t="s">
        <v>583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" hidden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9" t="s">
        <v>299</v>
      </c>
      <c r="B25" s="47"/>
      <c r="C25" s="47"/>
      <c r="D25" s="47"/>
      <c r="E25" s="47"/>
      <c r="F25" s="63" t="s">
        <v>572</v>
      </c>
      <c r="G25" s="47"/>
      <c r="H25" s="47"/>
      <c r="I25" s="47"/>
      <c r="J25" s="47"/>
      <c r="K25" s="47"/>
      <c r="L25" s="47"/>
      <c r="M25" s="47"/>
      <c r="N25" s="47"/>
    </row>
    <row r="26" spans="1:14" ht="18">
      <c r="A26" s="19"/>
      <c r="B26" s="47"/>
      <c r="C26" s="47"/>
      <c r="D26" s="47"/>
      <c r="E26" s="47"/>
      <c r="F26" s="47"/>
      <c r="G26" s="47"/>
      <c r="H26" s="18"/>
      <c r="I26" s="18"/>
      <c r="J26" s="18"/>
      <c r="K26" s="18"/>
      <c r="L26" s="18"/>
      <c r="M26" s="18"/>
      <c r="N26" s="18"/>
    </row>
    <row r="27" spans="1:14" ht="18" hidden="1">
      <c r="A27" s="19" t="s">
        <v>277</v>
      </c>
      <c r="B27" s="18">
        <v>1.3666</v>
      </c>
      <c r="C27" s="18">
        <v>1.3755</v>
      </c>
      <c r="D27" s="18">
        <v>1.3653</v>
      </c>
      <c r="E27" s="18">
        <v>1.3591</v>
      </c>
      <c r="F27" s="18">
        <v>1.3688</v>
      </c>
      <c r="G27" s="18">
        <v>1.3655</v>
      </c>
      <c r="H27" s="18">
        <v>1.3689</v>
      </c>
      <c r="I27" s="18">
        <v>1.3718</v>
      </c>
      <c r="J27" s="18">
        <v>1.3693</v>
      </c>
      <c r="K27" s="18">
        <v>1.3506</v>
      </c>
      <c r="L27" s="18">
        <v>1.3384</v>
      </c>
      <c r="M27" s="18">
        <v>1.3618</v>
      </c>
      <c r="N27" s="18">
        <f>AVERAGEA(B27:M27)</f>
        <v>1.3634666666666666</v>
      </c>
    </row>
    <row r="28" spans="1:14" ht="18">
      <c r="A28" s="17" t="s">
        <v>278</v>
      </c>
      <c r="B28" s="74">
        <v>1.3486</v>
      </c>
      <c r="C28" s="74">
        <v>1.3552</v>
      </c>
      <c r="D28" s="74">
        <v>1.3718</v>
      </c>
      <c r="E28" s="74">
        <v>1.394</v>
      </c>
      <c r="F28" s="74">
        <v>1.3805</v>
      </c>
      <c r="G28" s="74">
        <v>1.384</v>
      </c>
      <c r="H28" s="74">
        <v>1.3771</v>
      </c>
      <c r="I28" s="74">
        <v>1.3905</v>
      </c>
      <c r="J28" s="74">
        <v>1.3869</v>
      </c>
      <c r="K28" s="74">
        <v>1.3867</v>
      </c>
      <c r="L28" s="74">
        <v>1.4133</v>
      </c>
      <c r="M28" s="74">
        <v>1.4269</v>
      </c>
      <c r="N28" s="74">
        <f>AVERAGEA(B28:M28)</f>
        <v>1.384625</v>
      </c>
    </row>
    <row r="29" spans="1:14" ht="18">
      <c r="A29" s="17" t="s">
        <v>279</v>
      </c>
      <c r="B29" s="74">
        <v>1.4408</v>
      </c>
      <c r="C29" s="74">
        <v>1.434</v>
      </c>
      <c r="D29" s="74">
        <v>1.4163</v>
      </c>
      <c r="E29" s="74">
        <v>1.4298</v>
      </c>
      <c r="F29" s="74">
        <v>1.445</v>
      </c>
      <c r="G29" s="74">
        <v>1.4653</v>
      </c>
      <c r="H29" s="74">
        <v>1.4876</v>
      </c>
      <c r="I29" s="74">
        <v>1.535</v>
      </c>
      <c r="J29" s="74">
        <v>1.5214</v>
      </c>
      <c r="K29" s="74">
        <v>1.545</v>
      </c>
      <c r="L29" s="74">
        <v>1.5394</v>
      </c>
      <c r="M29" s="74">
        <v>1.542</v>
      </c>
      <c r="N29" s="74">
        <f>AVERAGEA(B29:M29)</f>
        <v>1.4834666666666667</v>
      </c>
    </row>
    <row r="30" spans="1:14" ht="18">
      <c r="A30" s="19" t="s">
        <v>583</v>
      </c>
      <c r="B30" s="74">
        <v>1.5192</v>
      </c>
      <c r="C30" s="74">
        <v>1.4977</v>
      </c>
      <c r="D30" s="74">
        <v>1.5175</v>
      </c>
      <c r="E30" s="74">
        <v>1.4874</v>
      </c>
      <c r="F30" s="74">
        <v>1.4621</v>
      </c>
      <c r="G30" s="74">
        <v>1.4691</v>
      </c>
      <c r="H30" s="74">
        <v>1.4888</v>
      </c>
      <c r="I30" s="74">
        <v>1.4924</v>
      </c>
      <c r="J30" s="74">
        <v>1.4768</v>
      </c>
      <c r="K30" s="74">
        <v>1.477</v>
      </c>
      <c r="L30" s="74">
        <v>1.4676</v>
      </c>
      <c r="M30" s="74">
        <v>1.4733</v>
      </c>
      <c r="N30" s="74">
        <f>AVERAGEA(B30:M30)</f>
        <v>1.4857416666666665</v>
      </c>
    </row>
    <row r="31" spans="1:14" ht="18">
      <c r="A31" s="19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ht="18">
      <c r="A32" s="19" t="s">
        <v>280</v>
      </c>
      <c r="B32" s="47"/>
      <c r="C32" s="47"/>
      <c r="D32" s="47"/>
      <c r="E32" s="47"/>
      <c r="F32" s="63" t="s">
        <v>573</v>
      </c>
      <c r="G32" s="47"/>
      <c r="H32" s="18"/>
      <c r="I32" s="18"/>
      <c r="J32" s="18"/>
      <c r="K32" s="18"/>
      <c r="L32" s="18"/>
      <c r="M32" s="18"/>
      <c r="N32" s="18"/>
    </row>
    <row r="33" spans="1:14" ht="18">
      <c r="A33" s="1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8" hidden="1">
      <c r="A34" s="17" t="s">
        <v>277</v>
      </c>
      <c r="B34" s="18">
        <v>26.967</v>
      </c>
      <c r="C34" s="18">
        <v>27.069</v>
      </c>
      <c r="D34" s="18">
        <v>27.263</v>
      </c>
      <c r="E34" s="18">
        <v>27.496</v>
      </c>
      <c r="F34" s="18">
        <v>27.706</v>
      </c>
      <c r="G34" s="18">
        <v>27.804</v>
      </c>
      <c r="H34" s="18">
        <v>27.103</v>
      </c>
      <c r="I34" s="18">
        <v>26.519</v>
      </c>
      <c r="J34" s="18">
        <v>26.535</v>
      </c>
      <c r="K34" s="18">
        <v>27.101</v>
      </c>
      <c r="L34" s="18">
        <v>26.836</v>
      </c>
      <c r="M34" s="18">
        <v>27.34</v>
      </c>
      <c r="N34" s="18">
        <f>AVERAGEA(B34:M34)</f>
        <v>27.144916666666663</v>
      </c>
    </row>
    <row r="35" spans="1:14" ht="18">
      <c r="A35" s="17" t="s">
        <v>278</v>
      </c>
      <c r="B35" s="70">
        <v>27.516</v>
      </c>
      <c r="C35" s="70">
        <v>28.166</v>
      </c>
      <c r="D35" s="70">
        <v>29.202</v>
      </c>
      <c r="E35" s="70">
        <v>29.86</v>
      </c>
      <c r="F35" s="70">
        <v>31.022</v>
      </c>
      <c r="G35" s="70">
        <v>32.375</v>
      </c>
      <c r="H35" s="70">
        <v>33.576</v>
      </c>
      <c r="I35" s="70">
        <v>34.24</v>
      </c>
      <c r="J35" s="70">
        <v>33.63</v>
      </c>
      <c r="K35" s="70">
        <v>32.917</v>
      </c>
      <c r="L35" s="70">
        <v>33.14</v>
      </c>
      <c r="M35" s="70">
        <v>34.729</v>
      </c>
      <c r="N35" s="70">
        <f>AVERAGEA(B35:M35)</f>
        <v>31.69775</v>
      </c>
    </row>
    <row r="36" spans="1:14" ht="18">
      <c r="A36" s="17" t="s">
        <v>279</v>
      </c>
      <c r="B36" s="70">
        <v>35.357</v>
      </c>
      <c r="C36" s="70">
        <v>34.541</v>
      </c>
      <c r="D36" s="70">
        <v>33.998</v>
      </c>
      <c r="E36" s="70">
        <v>33.784</v>
      </c>
      <c r="F36" s="70">
        <v>32.519</v>
      </c>
      <c r="G36" s="70">
        <v>33.273</v>
      </c>
      <c r="H36" s="70">
        <v>31.944</v>
      </c>
      <c r="I36" s="70">
        <v>32.163</v>
      </c>
      <c r="J36" s="70">
        <v>30.725</v>
      </c>
      <c r="K36" s="70">
        <v>29.244</v>
      </c>
      <c r="L36" s="70">
        <v>29.762</v>
      </c>
      <c r="M36" s="70">
        <v>30.214</v>
      </c>
      <c r="N36" s="70">
        <f>AVERAGEA(B36:M36)</f>
        <v>32.29366666666667</v>
      </c>
    </row>
    <row r="37" spans="1:14" ht="18">
      <c r="A37" s="19" t="s">
        <v>583</v>
      </c>
      <c r="B37" s="70">
        <v>30.565</v>
      </c>
      <c r="C37" s="70">
        <v>33.597</v>
      </c>
      <c r="D37" s="70">
        <v>34.845</v>
      </c>
      <c r="E37" s="70">
        <v>35.465</v>
      </c>
      <c r="F37" s="70">
        <v>34.434</v>
      </c>
      <c r="G37" s="70">
        <v>35.726</v>
      </c>
      <c r="H37" s="70">
        <v>35.305</v>
      </c>
      <c r="I37" s="70">
        <v>34.305</v>
      </c>
      <c r="J37" s="70">
        <v>34.635</v>
      </c>
      <c r="K37" s="70">
        <v>34.077</v>
      </c>
      <c r="L37" s="70">
        <v>35.12</v>
      </c>
      <c r="M37" s="70">
        <v>35.63</v>
      </c>
      <c r="N37" s="70">
        <f>AVERAGEA(B37:M37)</f>
        <v>34.47533333333333</v>
      </c>
    </row>
    <row r="38" spans="1:14" ht="18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" hidden="1">
      <c r="A39" s="19" t="s">
        <v>574</v>
      </c>
      <c r="B39" s="18"/>
      <c r="C39" s="18"/>
      <c r="D39" s="18"/>
      <c r="E39" s="18"/>
      <c r="F39" s="18" t="s">
        <v>559</v>
      </c>
      <c r="G39" s="18"/>
      <c r="H39" s="18"/>
      <c r="I39" s="18"/>
      <c r="J39" s="18"/>
      <c r="K39" s="18"/>
      <c r="L39" s="18"/>
      <c r="M39" s="18"/>
      <c r="N39" s="18"/>
    </row>
    <row r="40" spans="1:14" ht="18" hidden="1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5.652</v>
      </c>
      <c r="C41" s="18">
        <v>5.672</v>
      </c>
      <c r="D41" s="18">
        <v>5.708</v>
      </c>
      <c r="E41" s="55">
        <v>5.814</v>
      </c>
      <c r="F41" s="55">
        <v>5.916</v>
      </c>
      <c r="G41" s="18">
        <v>5.888</v>
      </c>
      <c r="H41" s="18">
        <v>5.802</v>
      </c>
      <c r="I41" s="18">
        <v>5.73</v>
      </c>
      <c r="J41" s="55">
        <v>5.799</v>
      </c>
      <c r="K41" s="18">
        <v>5.859</v>
      </c>
      <c r="L41" s="18">
        <v>5.804</v>
      </c>
      <c r="M41" s="18">
        <v>5.939</v>
      </c>
      <c r="N41" s="18">
        <f>AVERAGEA(B41:M41)</f>
        <v>5.798583333333333</v>
      </c>
    </row>
    <row r="42" spans="1:14" ht="18" hidden="1">
      <c r="A42" s="17" t="s">
        <v>278</v>
      </c>
      <c r="B42" s="18">
        <v>6.117</v>
      </c>
      <c r="C42" s="18">
        <v>6.382</v>
      </c>
      <c r="D42" s="18">
        <v>6.476</v>
      </c>
      <c r="E42" s="18">
        <v>6.514</v>
      </c>
      <c r="F42" s="55">
        <v>6.486</v>
      </c>
      <c r="G42" s="18">
        <v>6.574</v>
      </c>
      <c r="H42" s="20">
        <v>6.82</v>
      </c>
      <c r="I42" s="18">
        <v>7.018</v>
      </c>
      <c r="J42" s="20">
        <v>6.814</v>
      </c>
      <c r="K42" s="18">
        <v>6.69</v>
      </c>
      <c r="L42" s="18">
        <v>6.59</v>
      </c>
      <c r="M42" s="18">
        <v>6.772</v>
      </c>
      <c r="N42" s="20">
        <f>AVERAGEA(B42:M42)</f>
        <v>6.604416666666668</v>
      </c>
    </row>
    <row r="43" spans="1:14" ht="18" hidden="1">
      <c r="A43" s="19" t="s">
        <v>279</v>
      </c>
      <c r="B43" s="18">
        <v>6.916</v>
      </c>
      <c r="C43" s="18">
        <v>6.913</v>
      </c>
      <c r="D43" s="18">
        <v>6.96</v>
      </c>
      <c r="E43" s="18">
        <v>6.917</v>
      </c>
      <c r="F43" s="18">
        <v>6.756</v>
      </c>
      <c r="G43" s="18">
        <v>6.829</v>
      </c>
      <c r="H43" s="18">
        <v>6.85</v>
      </c>
      <c r="I43" s="18">
        <v>6.808</v>
      </c>
      <c r="J43" s="18">
        <v>6.487</v>
      </c>
      <c r="K43" s="18">
        <v>6.228</v>
      </c>
      <c r="L43" s="18">
        <v>6.39</v>
      </c>
      <c r="M43" s="18">
        <v>6.348</v>
      </c>
      <c r="N43" s="18">
        <f>AVERAGEA(B43:M43)</f>
        <v>6.700166666666667</v>
      </c>
    </row>
    <row r="44" spans="1:14" ht="18" hidden="1">
      <c r="A44" s="19" t="s">
        <v>583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 hidden="1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7" t="s">
        <v>288</v>
      </c>
      <c r="B46" s="17"/>
      <c r="C46" s="17"/>
      <c r="D46" s="17"/>
      <c r="E46" s="17"/>
      <c r="F46" s="17" t="s">
        <v>575</v>
      </c>
      <c r="G46" s="17"/>
      <c r="H46" s="17"/>
      <c r="I46" s="17"/>
      <c r="J46" s="17"/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7"/>
      <c r="G47" s="14"/>
      <c r="H47" s="14"/>
      <c r="I47" s="14"/>
      <c r="J47" s="17"/>
      <c r="K47" s="14"/>
      <c r="L47" s="14"/>
      <c r="M47" s="14"/>
      <c r="N47" s="14"/>
    </row>
    <row r="48" spans="1:14" ht="18" hidden="1">
      <c r="A48" s="17" t="s">
        <v>277</v>
      </c>
      <c r="B48" s="18">
        <v>4.4425</v>
      </c>
      <c r="C48" s="18">
        <v>4.552</v>
      </c>
      <c r="D48" s="18">
        <v>4.6019</v>
      </c>
      <c r="E48" s="18">
        <v>4.7313</v>
      </c>
      <c r="F48" s="18">
        <v>4.7565</v>
      </c>
      <c r="G48" s="18">
        <v>4.6713</v>
      </c>
      <c r="H48" s="18">
        <v>4.5888</v>
      </c>
      <c r="I48" s="18">
        <v>4.4777</v>
      </c>
      <c r="J48" s="18">
        <v>4.5393</v>
      </c>
      <c r="K48" s="18">
        <v>4.5714</v>
      </c>
      <c r="L48" s="18">
        <v>4.55</v>
      </c>
      <c r="M48" s="18">
        <v>4.6398</v>
      </c>
      <c r="N48" s="20">
        <f>AVERAGEA(B48:M48)</f>
        <v>4.593541666666666</v>
      </c>
    </row>
    <row r="49" spans="1:14" ht="18">
      <c r="A49" s="19" t="s">
        <v>278</v>
      </c>
      <c r="B49" s="71">
        <v>4.7765</v>
      </c>
      <c r="C49" s="71">
        <v>4.9757</v>
      </c>
      <c r="D49" s="71">
        <v>5.0716</v>
      </c>
      <c r="E49" s="71">
        <v>5.1307</v>
      </c>
      <c r="F49" s="71">
        <v>5.1339</v>
      </c>
      <c r="G49" s="71">
        <v>5.1732</v>
      </c>
      <c r="H49" s="71">
        <v>5.3051</v>
      </c>
      <c r="I49" s="71">
        <v>5.5097</v>
      </c>
      <c r="J49" s="71">
        <v>5.3596</v>
      </c>
      <c r="K49" s="71">
        <v>5.2695</v>
      </c>
      <c r="L49" s="71">
        <v>5.2205</v>
      </c>
      <c r="M49" s="71">
        <v>5.3714</v>
      </c>
      <c r="N49" s="72">
        <f>AVERAGEA(B49:M49)</f>
        <v>5.191450000000001</v>
      </c>
    </row>
    <row r="50" spans="1:14" ht="18">
      <c r="A50" s="19" t="s">
        <v>279</v>
      </c>
      <c r="B50" s="71">
        <v>5.4948</v>
      </c>
      <c r="C50" s="71">
        <v>5.5022</v>
      </c>
      <c r="D50" s="71">
        <v>5.542</v>
      </c>
      <c r="E50" s="71">
        <v>5.5063</v>
      </c>
      <c r="F50" s="71">
        <v>5.3917</v>
      </c>
      <c r="G50" s="71">
        <v>5.443</v>
      </c>
      <c r="H50" s="71">
        <v>5.4649</v>
      </c>
      <c r="I50" s="71">
        <v>5.4365</v>
      </c>
      <c r="J50" s="71">
        <v>5.1834</v>
      </c>
      <c r="K50" s="71">
        <v>4.9828</v>
      </c>
      <c r="L50" s="71">
        <v>5.1106</v>
      </c>
      <c r="M50" s="71">
        <v>5.0707</v>
      </c>
      <c r="N50" s="72">
        <f>AVERAGEA(B50:M50)</f>
        <v>5.344075</v>
      </c>
    </row>
    <row r="51" spans="1:14" ht="18">
      <c r="A51" s="19" t="s">
        <v>583</v>
      </c>
      <c r="B51" s="71">
        <v>5.122246395</v>
      </c>
      <c r="C51" s="71">
        <v>5.305969452</v>
      </c>
      <c r="D51" s="71">
        <v>5.463531297</v>
      </c>
      <c r="E51" s="71">
        <v>5.463531297</v>
      </c>
      <c r="F51" s="71">
        <v>5.555095539</v>
      </c>
      <c r="G51" s="71">
        <v>5.5949319299999996</v>
      </c>
      <c r="H51" s="71">
        <v>5.729305428</v>
      </c>
      <c r="I51" s="71">
        <v>5.608012536</v>
      </c>
      <c r="J51" s="71">
        <v>5.6627132520000005</v>
      </c>
      <c r="K51" s="71">
        <v>5.55331182</v>
      </c>
      <c r="L51" s="71">
        <v>5.7483317640000005</v>
      </c>
      <c r="M51" s="71">
        <v>5.880921543</v>
      </c>
      <c r="N51" s="72">
        <f>AVERAGEA(B51:M51)</f>
        <v>5.55732518775</v>
      </c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 t="s">
        <v>349</v>
      </c>
      <c r="B53" s="17"/>
      <c r="C53" s="17"/>
      <c r="D53" s="17"/>
      <c r="E53" s="17"/>
      <c r="F53" s="17" t="s">
        <v>566</v>
      </c>
      <c r="G53" s="17"/>
      <c r="H53" s="17"/>
      <c r="I53" s="17"/>
      <c r="J53" s="17"/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9" t="s">
        <v>277</v>
      </c>
      <c r="B55" s="18">
        <v>5.0056</v>
      </c>
      <c r="C55" s="18">
        <v>5.0406</v>
      </c>
      <c r="D55" s="18">
        <v>5.0591</v>
      </c>
      <c r="E55" s="18">
        <v>5.106</v>
      </c>
      <c r="F55" s="18">
        <v>5.1914</v>
      </c>
      <c r="G55" s="18">
        <v>5.1768</v>
      </c>
      <c r="H55" s="18">
        <v>5.0934</v>
      </c>
      <c r="I55" s="18">
        <v>5.06</v>
      </c>
      <c r="J55" s="18">
        <v>5.1283</v>
      </c>
      <c r="K55" s="18">
        <v>5.1667</v>
      </c>
      <c r="L55" s="18">
        <v>5.116</v>
      </c>
      <c r="M55" s="18">
        <v>5.2423</v>
      </c>
      <c r="N55" s="18">
        <f>AVERAGEA(B55:M55)</f>
        <v>5.115516666666667</v>
      </c>
      <c r="Q55" s="30"/>
      <c r="R55" s="30"/>
    </row>
    <row r="56" spans="1:18" ht="18">
      <c r="A56" s="19" t="s">
        <v>278</v>
      </c>
      <c r="B56" s="71">
        <v>5.4169</v>
      </c>
      <c r="C56" s="71">
        <v>5.6548</v>
      </c>
      <c r="D56" s="71">
        <v>5.7195</v>
      </c>
      <c r="E56" s="71">
        <v>5.7625</v>
      </c>
      <c r="F56" s="71">
        <v>5.7431</v>
      </c>
      <c r="G56" s="71">
        <v>5.829</v>
      </c>
      <c r="H56" s="71">
        <v>6.0436</v>
      </c>
      <c r="I56" s="71">
        <v>6.205</v>
      </c>
      <c r="J56" s="71">
        <v>6.0149</v>
      </c>
      <c r="K56" s="71">
        <v>5.8928</v>
      </c>
      <c r="L56" s="71">
        <v>5.8082</v>
      </c>
      <c r="M56" s="71">
        <v>5.9502</v>
      </c>
      <c r="N56" s="71">
        <f>AVERAGEA(B56:M56)</f>
        <v>5.836708333333333</v>
      </c>
      <c r="Q56" s="30"/>
      <c r="R56" s="30"/>
    </row>
    <row r="57" spans="1:18" ht="18">
      <c r="A57" s="19" t="s">
        <v>279</v>
      </c>
      <c r="B57" s="71">
        <v>6.0836</v>
      </c>
      <c r="C57" s="71">
        <v>6.0843</v>
      </c>
      <c r="D57" s="71">
        <v>6.1222</v>
      </c>
      <c r="E57" s="71">
        <v>6.0834</v>
      </c>
      <c r="F57" s="71">
        <v>5.9519</v>
      </c>
      <c r="G57" s="71">
        <v>6.0111</v>
      </c>
      <c r="H57" s="71">
        <v>6.0227</v>
      </c>
      <c r="I57" s="71">
        <v>5.995</v>
      </c>
      <c r="J57" s="71">
        <v>5.7068</v>
      </c>
      <c r="K57" s="71">
        <v>5.495</v>
      </c>
      <c r="L57" s="71">
        <v>5.6382</v>
      </c>
      <c r="M57" s="71">
        <v>5.6001</v>
      </c>
      <c r="N57" s="71">
        <f>AVERAGEA(B57:M57)</f>
        <v>5.899525</v>
      </c>
      <c r="Q57" s="30"/>
      <c r="R57" s="30"/>
    </row>
    <row r="58" spans="1:18" ht="18">
      <c r="A58" s="19" t="s">
        <v>583</v>
      </c>
      <c r="B58" s="71">
        <v>5.651069555</v>
      </c>
      <c r="C58" s="71">
        <v>5.853760267999999</v>
      </c>
      <c r="D58" s="71">
        <v>6.027588873</v>
      </c>
      <c r="E58" s="71">
        <v>6.027588873</v>
      </c>
      <c r="F58" s="71">
        <v>6.128606251</v>
      </c>
      <c r="G58" s="71">
        <v>6.1725553699999995</v>
      </c>
      <c r="H58" s="71">
        <v>6.320801652</v>
      </c>
      <c r="I58" s="71">
        <v>6.1869864240000005</v>
      </c>
      <c r="J58" s="71">
        <v>6.247334468</v>
      </c>
      <c r="K58" s="71">
        <v>6.12663838</v>
      </c>
      <c r="L58" s="71">
        <v>6.341792276</v>
      </c>
      <c r="M58" s="71">
        <v>6.488070687</v>
      </c>
      <c r="N58" s="71">
        <f>AVERAGEA(B58:M58)</f>
        <v>6.13106608975</v>
      </c>
      <c r="Q58" s="30"/>
      <c r="R58" s="30"/>
    </row>
    <row r="59" spans="1:18" ht="18">
      <c r="A59" s="17"/>
      <c r="B59" s="14"/>
      <c r="C59" s="14"/>
      <c r="D59" s="14"/>
      <c r="E59" s="14"/>
      <c r="F59" s="17"/>
      <c r="G59" s="14"/>
      <c r="H59" s="14"/>
      <c r="I59" s="14"/>
      <c r="J59" s="17"/>
      <c r="K59" s="14"/>
      <c r="L59" s="14"/>
      <c r="M59" s="14"/>
      <c r="N59" s="14"/>
      <c r="Q59" s="30"/>
      <c r="R59" s="30"/>
    </row>
    <row r="60" spans="1:18" ht="18" hidden="1">
      <c r="A60" s="17" t="s">
        <v>450</v>
      </c>
      <c r="B60" s="17"/>
      <c r="C60" s="17"/>
      <c r="D60" s="17"/>
      <c r="E60" s="17"/>
      <c r="F60" s="17" t="s">
        <v>576</v>
      </c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 hidden="1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Q61" s="30"/>
      <c r="R61" s="30"/>
    </row>
    <row r="62" spans="1:18" ht="18" hidden="1">
      <c r="A62" s="19" t="s">
        <v>277</v>
      </c>
      <c r="B62" s="18">
        <v>1.4617</v>
      </c>
      <c r="C62" s="18">
        <v>1.4661</v>
      </c>
      <c r="D62" s="18">
        <v>1.4777</v>
      </c>
      <c r="E62" s="18">
        <v>1.5061</v>
      </c>
      <c r="F62" s="18">
        <v>1.5334</v>
      </c>
      <c r="G62" s="18">
        <v>1.5274</v>
      </c>
      <c r="H62" s="18">
        <v>1.505</v>
      </c>
      <c r="I62" s="18">
        <v>1.4828</v>
      </c>
      <c r="J62" s="18">
        <v>1.5058</v>
      </c>
      <c r="K62" s="18">
        <v>1.5273</v>
      </c>
      <c r="L62" s="18">
        <v>1.5117</v>
      </c>
      <c r="M62" s="18">
        <v>1.5515</v>
      </c>
      <c r="N62" s="18">
        <f>AVERAGEA(B62:M62)</f>
        <v>1.5047083333333333</v>
      </c>
      <c r="Q62" s="30"/>
      <c r="R62" s="30"/>
    </row>
    <row r="63" spans="1:18" ht="18" hidden="1">
      <c r="A63" s="19" t="s">
        <v>278</v>
      </c>
      <c r="B63" s="18">
        <v>1.6043</v>
      </c>
      <c r="C63" s="18">
        <v>1.6747</v>
      </c>
      <c r="D63" s="18">
        <v>1.6969</v>
      </c>
      <c r="E63" s="18">
        <v>1.711</v>
      </c>
      <c r="F63" s="18">
        <v>1.7033</v>
      </c>
      <c r="G63" s="18">
        <v>1.7273</v>
      </c>
      <c r="H63" s="18">
        <v>1.7919</v>
      </c>
      <c r="I63" s="18">
        <v>1.8424</v>
      </c>
      <c r="J63" s="18">
        <v>1.7906</v>
      </c>
      <c r="K63" s="18">
        <v>1.7567</v>
      </c>
      <c r="L63" s="18">
        <v>1.7331</v>
      </c>
      <c r="M63" s="18">
        <v>1.7767</v>
      </c>
      <c r="N63" s="18">
        <f>AVERAGEA(B63:M63)</f>
        <v>1.734075</v>
      </c>
      <c r="Q63" s="30"/>
      <c r="R63" s="30"/>
    </row>
    <row r="64" spans="1:18" ht="18" hidden="1">
      <c r="A64" s="17" t="s">
        <v>279</v>
      </c>
      <c r="B64" s="18">
        <v>1.8167</v>
      </c>
      <c r="C64" s="18">
        <v>1.8142</v>
      </c>
      <c r="D64" s="18">
        <v>1.8267</v>
      </c>
      <c r="E64" s="18">
        <v>1.8147</v>
      </c>
      <c r="F64" s="18">
        <v>1.7746</v>
      </c>
      <c r="G64" s="18">
        <v>1.7917</v>
      </c>
      <c r="H64" s="18">
        <v>1.7979</v>
      </c>
      <c r="I64" s="18">
        <v>1.7886</v>
      </c>
      <c r="J64" s="18">
        <v>1.703</v>
      </c>
      <c r="K64" s="18">
        <v>1.6378</v>
      </c>
      <c r="L64" s="18">
        <v>1.6816</v>
      </c>
      <c r="M64" s="18">
        <v>1.6686</v>
      </c>
      <c r="N64" s="20">
        <f>AVERAGEA(B64:M64)</f>
        <v>1.7596750000000003</v>
      </c>
      <c r="Q64" s="30"/>
      <c r="R64" s="30"/>
    </row>
    <row r="65" spans="1:18" ht="18" hidden="1">
      <c r="A65" s="19" t="s">
        <v>583</v>
      </c>
      <c r="B65" s="18"/>
      <c r="C65" s="18"/>
      <c r="D65" s="18"/>
      <c r="E65" s="18"/>
      <c r="F65" s="55"/>
      <c r="G65" s="18"/>
      <c r="H65" s="18"/>
      <c r="I65" s="18"/>
      <c r="J65" s="55"/>
      <c r="K65" s="18"/>
      <c r="L65" s="18"/>
      <c r="M65" s="18"/>
      <c r="N65" s="20"/>
      <c r="Q65" s="30"/>
      <c r="R65" s="30"/>
    </row>
    <row r="66" spans="1:14" ht="18" hidden="1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 hidden="1">
      <c r="A67" s="19" t="s">
        <v>577</v>
      </c>
      <c r="B67" s="18"/>
      <c r="C67" s="18"/>
      <c r="D67" s="18"/>
      <c r="E67" s="18"/>
      <c r="F67" s="18" t="s">
        <v>578</v>
      </c>
      <c r="G67" s="18"/>
      <c r="H67" s="18"/>
      <c r="I67" s="18"/>
      <c r="J67" s="18"/>
      <c r="K67" s="18"/>
      <c r="L67" s="18"/>
      <c r="M67" s="18"/>
      <c r="N67" s="18"/>
    </row>
    <row r="68" spans="1:14" ht="18" hidden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 hidden="1">
      <c r="A69" s="19" t="s">
        <v>277</v>
      </c>
      <c r="B69" s="18">
        <v>240.5</v>
      </c>
      <c r="C69" s="18">
        <v>242.41</v>
      </c>
      <c r="D69" s="18">
        <v>241.58</v>
      </c>
      <c r="E69" s="18">
        <v>241.8</v>
      </c>
      <c r="F69" s="18">
        <v>243.2</v>
      </c>
      <c r="G69" s="18">
        <v>241.53</v>
      </c>
      <c r="H69" s="18">
        <v>237.75</v>
      </c>
      <c r="I69" s="18">
        <v>236.83</v>
      </c>
      <c r="J69" s="18">
        <v>239.38</v>
      </c>
      <c r="K69" s="18">
        <v>239.92</v>
      </c>
      <c r="L69" s="18">
        <v>238.33</v>
      </c>
      <c r="M69" s="18">
        <v>245.33</v>
      </c>
      <c r="N69" s="18">
        <f>AVERAGEA(B69:M69)</f>
        <v>240.71333333333334</v>
      </c>
    </row>
    <row r="70" spans="1:14" ht="18" hidden="1">
      <c r="A70" s="17" t="s">
        <v>278</v>
      </c>
      <c r="B70" s="18">
        <v>251.55</v>
      </c>
      <c r="C70" s="18">
        <v>262.45</v>
      </c>
      <c r="D70" s="18">
        <v>266.86</v>
      </c>
      <c r="E70" s="18">
        <v>270.15</v>
      </c>
      <c r="F70" s="18">
        <v>271.48</v>
      </c>
      <c r="G70" s="18">
        <v>273.68</v>
      </c>
      <c r="H70" s="18">
        <v>280.98</v>
      </c>
      <c r="I70" s="18">
        <v>288.89</v>
      </c>
      <c r="J70" s="18">
        <v>282.18</v>
      </c>
      <c r="K70" s="18">
        <v>276.87</v>
      </c>
      <c r="L70" s="18">
        <v>271.99</v>
      </c>
      <c r="M70" s="18">
        <v>279.62</v>
      </c>
      <c r="N70" s="18">
        <f>AVERAGEA(B70:M70)</f>
        <v>273.05833333333334</v>
      </c>
    </row>
    <row r="71" spans="1:14" ht="18" hidden="1">
      <c r="A71" s="17" t="s">
        <v>279</v>
      </c>
      <c r="B71" s="18">
        <v>286.99</v>
      </c>
      <c r="C71" s="18">
        <v>286.81</v>
      </c>
      <c r="D71" s="18">
        <v>306.36</v>
      </c>
      <c r="E71" s="18">
        <v>316.85</v>
      </c>
      <c r="F71" s="18">
        <v>306.93</v>
      </c>
      <c r="G71" s="18">
        <v>304.13</v>
      </c>
      <c r="H71" s="18">
        <v>299.43</v>
      </c>
      <c r="I71" s="18">
        <v>300.99</v>
      </c>
      <c r="J71" s="18">
        <v>293.05</v>
      </c>
      <c r="K71" s="18">
        <v>281.74</v>
      </c>
      <c r="L71" s="18">
        <v>282.69</v>
      </c>
      <c r="M71" s="18">
        <v>280.36</v>
      </c>
      <c r="N71" s="18">
        <f>AVERAGEA(B71:M71)</f>
        <v>295.5275</v>
      </c>
    </row>
    <row r="72" spans="1:14" ht="18" hidden="1">
      <c r="A72" s="19" t="s">
        <v>583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 hidden="1">
      <c r="A73" s="17"/>
      <c r="N73" s="14"/>
    </row>
    <row r="74" spans="1:14" ht="18" hidden="1">
      <c r="A74" s="17" t="s">
        <v>579</v>
      </c>
      <c r="B74" s="17"/>
      <c r="C74" s="17"/>
      <c r="D74" s="17"/>
      <c r="E74" s="17"/>
      <c r="F74" s="17" t="s">
        <v>580</v>
      </c>
      <c r="G74" s="17"/>
      <c r="H74" s="17"/>
      <c r="I74" s="17"/>
      <c r="J74" s="17"/>
      <c r="K74" s="14"/>
      <c r="L74" s="14"/>
      <c r="M74" s="14"/>
      <c r="N74" s="14"/>
    </row>
    <row r="75" spans="1:14" ht="18" hidden="1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 t="s">
        <v>277</v>
      </c>
      <c r="B76" s="18">
        <v>0.6315000000000001</v>
      </c>
      <c r="C76" s="18">
        <v>0.6321</v>
      </c>
      <c r="D76" s="55">
        <v>0.6359</v>
      </c>
      <c r="E76" s="18">
        <v>0.6389</v>
      </c>
      <c r="F76" s="18">
        <v>0.6397</v>
      </c>
      <c r="G76" s="18">
        <v>0.6314</v>
      </c>
      <c r="H76" s="18">
        <v>0.6236</v>
      </c>
      <c r="I76" s="18">
        <v>0.6207</v>
      </c>
      <c r="J76" s="18">
        <v>0.621</v>
      </c>
      <c r="K76" s="18">
        <v>0.6219</v>
      </c>
      <c r="L76" s="18">
        <v>0.6007</v>
      </c>
      <c r="M76" s="18">
        <v>0.6026</v>
      </c>
      <c r="N76" s="18">
        <f>AVERAGEA(B76:M76)</f>
        <v>0.6249999999999999</v>
      </c>
    </row>
    <row r="77" spans="1:14" ht="18" hidden="1">
      <c r="A77" s="17" t="s">
        <v>278</v>
      </c>
      <c r="B77" s="18">
        <v>0.6123</v>
      </c>
      <c r="C77" s="18">
        <v>0.6301</v>
      </c>
      <c r="D77" s="18">
        <v>0.6393</v>
      </c>
      <c r="E77" s="18">
        <v>0.6445</v>
      </c>
      <c r="F77" s="18">
        <v>0.6609</v>
      </c>
      <c r="G77" s="18">
        <v>0.6637</v>
      </c>
      <c r="H77" s="18">
        <v>0.6682</v>
      </c>
      <c r="I77" s="18">
        <v>0.6879</v>
      </c>
      <c r="J77" s="18">
        <v>0.6754</v>
      </c>
      <c r="K77" s="18">
        <v>0.681</v>
      </c>
      <c r="L77" s="18">
        <v>0.6653</v>
      </c>
      <c r="M77" s="18">
        <v>0.6863</v>
      </c>
      <c r="N77" s="18">
        <f>AVERAGEA(B77:M77)</f>
        <v>0.659575</v>
      </c>
    </row>
    <row r="78" spans="1:14" ht="18" hidden="1">
      <c r="A78" s="17" t="s">
        <v>279</v>
      </c>
      <c r="B78" s="18">
        <v>0.7233</v>
      </c>
      <c r="C78" s="18">
        <v>0.7267</v>
      </c>
      <c r="D78" s="18">
        <v>0.7312</v>
      </c>
      <c r="E78" s="18">
        <v>0.7196</v>
      </c>
      <c r="F78" s="18">
        <v>0.7047</v>
      </c>
      <c r="G78" s="18">
        <v>0.7109</v>
      </c>
      <c r="H78" s="18">
        <v>0.7147</v>
      </c>
      <c r="I78" s="18">
        <v>0.7125</v>
      </c>
      <c r="J78" s="18">
        <v>0.679</v>
      </c>
      <c r="K78" s="18">
        <v>0.6569</v>
      </c>
      <c r="L78" s="18">
        <v>0.6757</v>
      </c>
      <c r="M78" s="18">
        <v>0.6713</v>
      </c>
      <c r="N78" s="18">
        <f>AVERAGEA(B78:M78)</f>
        <v>0.7022083333333334</v>
      </c>
    </row>
    <row r="79" spans="1:14" ht="18" hidden="1">
      <c r="A79" s="19" t="s">
        <v>583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 hidden="1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 t="s">
        <v>361</v>
      </c>
      <c r="B81" s="17"/>
      <c r="C81" s="17"/>
      <c r="D81" s="17"/>
      <c r="E81" s="17"/>
      <c r="F81" s="17" t="s">
        <v>581</v>
      </c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 t="s">
        <v>277</v>
      </c>
      <c r="B83" s="47">
        <v>1583.8</v>
      </c>
      <c r="C83" s="47">
        <v>1572.4</v>
      </c>
      <c r="D83" s="47">
        <v>1563.3</v>
      </c>
      <c r="E83" s="47">
        <v>1565.6</v>
      </c>
      <c r="F83" s="47">
        <v>1557.9</v>
      </c>
      <c r="G83" s="47">
        <v>1542.2</v>
      </c>
      <c r="H83" s="47">
        <v>1526.7</v>
      </c>
      <c r="I83" s="47">
        <v>1516.6</v>
      </c>
      <c r="J83" s="47">
        <v>1520.2</v>
      </c>
      <c r="K83" s="47">
        <v>1525</v>
      </c>
      <c r="L83" s="47">
        <v>1513.1</v>
      </c>
      <c r="M83" s="47">
        <v>1528.4</v>
      </c>
      <c r="N83" s="47">
        <f>AVERAGEA(B83:M83)</f>
        <v>1542.9333333333336</v>
      </c>
    </row>
    <row r="84" spans="1:14" ht="18">
      <c r="A84" s="17" t="s">
        <v>278</v>
      </c>
      <c r="B84" s="47">
        <v>1568.1</v>
      </c>
      <c r="C84" s="47">
        <v>1655.2</v>
      </c>
      <c r="D84" s="47">
        <v>1693.5</v>
      </c>
      <c r="E84" s="47">
        <v>1692.8</v>
      </c>
      <c r="F84" s="47">
        <v>1682.4</v>
      </c>
      <c r="G84" s="47">
        <v>1694.9</v>
      </c>
      <c r="H84" s="47">
        <v>1774.2</v>
      </c>
      <c r="I84" s="47">
        <v>1798.8</v>
      </c>
      <c r="J84" s="47">
        <v>1746.1</v>
      </c>
      <c r="K84" s="47">
        <v>1721.2</v>
      </c>
      <c r="L84" s="47">
        <v>1697.4</v>
      </c>
      <c r="M84" s="47">
        <v>1742.6</v>
      </c>
      <c r="N84" s="47">
        <f>AVERAGEA(B84:M84)</f>
        <v>1705.6000000000001</v>
      </c>
    </row>
    <row r="85" spans="1:14" ht="18">
      <c r="A85" s="17" t="s">
        <v>279</v>
      </c>
      <c r="B85" s="47">
        <v>1787.7</v>
      </c>
      <c r="C85" s="47">
        <v>1790.8</v>
      </c>
      <c r="D85" s="47">
        <v>1798.3</v>
      </c>
      <c r="E85" s="47">
        <v>1792.5</v>
      </c>
      <c r="F85" s="47">
        <v>1749.9</v>
      </c>
      <c r="G85" s="47">
        <v>1764.9</v>
      </c>
      <c r="H85" s="47">
        <v>1772.8</v>
      </c>
      <c r="I85" s="47">
        <v>1763.7</v>
      </c>
      <c r="J85" s="47">
        <v>1676.5</v>
      </c>
      <c r="K85" s="47">
        <v>1621.4</v>
      </c>
      <c r="L85" s="47">
        <v>1663</v>
      </c>
      <c r="M85" s="47">
        <v>1652.9</v>
      </c>
      <c r="N85" s="47">
        <f>AVERAGEA(B85:M85)</f>
        <v>1736.2</v>
      </c>
    </row>
    <row r="86" spans="1:14" ht="18">
      <c r="A86" s="19" t="s">
        <v>583</v>
      </c>
      <c r="B86" s="47">
        <v>1668.0966050000002</v>
      </c>
      <c r="C86" s="47">
        <v>1727.927348</v>
      </c>
      <c r="D86" s="47">
        <v>1779.238503</v>
      </c>
      <c r="E86" s="47">
        <v>1779.238503</v>
      </c>
      <c r="F86" s="47">
        <v>1809.057061</v>
      </c>
      <c r="G86" s="47">
        <v>1822.0300699999998</v>
      </c>
      <c r="H86" s="47">
        <v>1865.789772</v>
      </c>
      <c r="I86" s="47">
        <v>1826.289864</v>
      </c>
      <c r="J86" s="47">
        <v>1844.103548</v>
      </c>
      <c r="K86" s="47">
        <v>1808.47618</v>
      </c>
      <c r="L86" s="47">
        <v>1871.985836</v>
      </c>
      <c r="M86" s="47">
        <v>1915.164657</v>
      </c>
      <c r="N86" s="47">
        <f>AVERAGEA(B86:M86)</f>
        <v>1809.7831622500005</v>
      </c>
    </row>
    <row r="88" spans="1:256" ht="18">
      <c r="A88" s="17" t="s">
        <v>317</v>
      </c>
      <c r="B88" s="17"/>
      <c r="C88" s="17"/>
      <c r="D88" s="17"/>
      <c r="E88" s="17"/>
      <c r="F88" s="17" t="s">
        <v>582</v>
      </c>
      <c r="G88" s="17"/>
      <c r="H88" s="17"/>
      <c r="I88" s="17"/>
      <c r="J88" s="17"/>
      <c r="K88" s="14"/>
      <c r="L88" s="14"/>
      <c r="M88" s="14"/>
      <c r="N88" s="1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4"/>
      <c r="IP88" s="14"/>
      <c r="IQ88" s="14"/>
      <c r="IR88" s="14"/>
      <c r="IS88" s="17"/>
      <c r="IT88" s="17"/>
      <c r="IU88" s="17"/>
      <c r="IV88" s="17"/>
    </row>
    <row r="90" spans="1:14" ht="18" hidden="1">
      <c r="A90" s="17" t="s">
        <v>277</v>
      </c>
      <c r="B90" s="18">
        <v>105.84</v>
      </c>
      <c r="C90" s="18">
        <v>105.73</v>
      </c>
      <c r="D90" s="18">
        <v>105.82</v>
      </c>
      <c r="E90" s="18">
        <v>107.46</v>
      </c>
      <c r="F90" s="18">
        <v>106.45</v>
      </c>
      <c r="G90" s="18">
        <v>108.86</v>
      </c>
      <c r="H90" s="18">
        <v>109.32</v>
      </c>
      <c r="I90" s="18">
        <v>107.75</v>
      </c>
      <c r="J90" s="18">
        <v>109.75</v>
      </c>
      <c r="K90" s="18">
        <v>112.36</v>
      </c>
      <c r="L90" s="18">
        <v>112.26</v>
      </c>
      <c r="M90" s="18">
        <v>113.76</v>
      </c>
      <c r="N90" s="18">
        <f>AVERAGEA(B90:M90)</f>
        <v>108.77999999999999</v>
      </c>
    </row>
    <row r="91" spans="1:14" ht="18">
      <c r="A91" s="17" t="s">
        <v>278</v>
      </c>
      <c r="B91" s="69">
        <v>118.02</v>
      </c>
      <c r="C91" s="69">
        <v>123.01</v>
      </c>
      <c r="D91" s="69">
        <v>122.64</v>
      </c>
      <c r="E91" s="69">
        <v>125.51</v>
      </c>
      <c r="F91" s="69">
        <v>118.99</v>
      </c>
      <c r="G91" s="69">
        <v>114.2</v>
      </c>
      <c r="H91" s="69">
        <v>115.16</v>
      </c>
      <c r="I91" s="69">
        <v>117.9</v>
      </c>
      <c r="J91" s="69">
        <v>120.75</v>
      </c>
      <c r="K91" s="69">
        <v>121.06</v>
      </c>
      <c r="L91" s="69">
        <v>125.27</v>
      </c>
      <c r="M91" s="69">
        <v>129.38</v>
      </c>
      <c r="N91" s="69">
        <f>AVERAGEA(B91:M91)</f>
        <v>120.99083333333333</v>
      </c>
    </row>
    <row r="92" spans="1:14" ht="18">
      <c r="A92" s="17" t="s">
        <v>279</v>
      </c>
      <c r="B92" s="69">
        <v>129.45</v>
      </c>
      <c r="C92" s="69">
        <v>126</v>
      </c>
      <c r="D92" s="69">
        <v>128.65</v>
      </c>
      <c r="E92" s="69">
        <v>131.67</v>
      </c>
      <c r="F92" s="69">
        <v>135</v>
      </c>
      <c r="G92" s="69">
        <v>140.57</v>
      </c>
      <c r="H92" s="69">
        <v>140.73</v>
      </c>
      <c r="I92" s="69">
        <v>144.65</v>
      </c>
      <c r="J92" s="69">
        <v>134.59</v>
      </c>
      <c r="K92" s="69">
        <v>121.3</v>
      </c>
      <c r="L92" s="69">
        <v>120.58</v>
      </c>
      <c r="M92" s="69">
        <v>117.62</v>
      </c>
      <c r="N92" s="69">
        <f>AVERAGEA(B92:M92)</f>
        <v>130.90083333333334</v>
      </c>
    </row>
    <row r="93" spans="1:14" ht="18">
      <c r="A93" s="19" t="s">
        <v>583</v>
      </c>
      <c r="B93" s="69">
        <v>113.18</v>
      </c>
      <c r="C93" s="69">
        <v>116.66</v>
      </c>
      <c r="D93" s="69">
        <v>119.78</v>
      </c>
      <c r="E93" s="69">
        <v>119.81</v>
      </c>
      <c r="F93" s="69">
        <v>122.11</v>
      </c>
      <c r="G93" s="69">
        <v>120.9</v>
      </c>
      <c r="H93" s="69">
        <v>119.86</v>
      </c>
      <c r="I93" s="69">
        <v>113.4</v>
      </c>
      <c r="J93" s="69">
        <v>107.57</v>
      </c>
      <c r="K93" s="69">
        <v>105.97</v>
      </c>
      <c r="L93" s="69">
        <v>104.96</v>
      </c>
      <c r="M93" s="69">
        <v>102.68</v>
      </c>
      <c r="N93" s="69">
        <f>AVERAGEA(B93:M93)</f>
        <v>113.90666666666668</v>
      </c>
    </row>
  </sheetData>
  <printOptions/>
  <pageMargins left="0.9448818897637796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1:IV99"/>
  <sheetViews>
    <sheetView showGridLines="0" zoomScale="66" zoomScaleNormal="66" workbookViewId="0" topLeftCell="A1">
      <selection activeCell="P58" sqref="P58"/>
    </sheetView>
  </sheetViews>
  <sheetFormatPr defaultColWidth="11.00390625" defaultRowHeight="12.75"/>
  <cols>
    <col min="1" max="1" width="8.7109375" style="11" customWidth="1"/>
    <col min="2" max="13" width="12.00390625" style="11" customWidth="1"/>
    <col min="14" max="14" width="12.42187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670</v>
      </c>
      <c r="B3" s="13"/>
      <c r="C3" s="13"/>
      <c r="D3" s="13"/>
      <c r="E3" s="13"/>
      <c r="F3" s="13"/>
      <c r="G3" s="13"/>
      <c r="H3" s="12" t="s">
        <v>671</v>
      </c>
      <c r="I3" s="13"/>
      <c r="J3" s="13"/>
      <c r="K3" s="13"/>
      <c r="L3" s="13"/>
      <c r="M3" s="13"/>
      <c r="N3" s="13"/>
    </row>
    <row r="4" spans="1:14" ht="18">
      <c r="A4" s="12" t="s">
        <v>552</v>
      </c>
      <c r="B4" s="13"/>
      <c r="C4" s="13"/>
      <c r="D4" s="13"/>
      <c r="E4" s="13"/>
      <c r="F4" s="13"/>
      <c r="G4" s="13"/>
      <c r="H4" s="12" t="s">
        <v>553</v>
      </c>
      <c r="I4" s="13"/>
      <c r="J4" s="13"/>
      <c r="K4" s="13"/>
      <c r="L4" s="13"/>
      <c r="M4" s="13"/>
      <c r="N4" s="13"/>
    </row>
    <row r="5" spans="1:14" ht="18">
      <c r="A5" s="12"/>
      <c r="B5" s="13"/>
      <c r="C5" s="13"/>
      <c r="D5" s="13"/>
      <c r="E5" s="13"/>
      <c r="F5" s="13"/>
      <c r="G5" s="13"/>
      <c r="H5" s="12"/>
      <c r="I5" s="13"/>
      <c r="J5" s="13"/>
      <c r="K5" s="13"/>
      <c r="L5" s="13"/>
      <c r="M5" s="13"/>
      <c r="N5" s="13"/>
    </row>
    <row r="6" spans="2:14" ht="18">
      <c r="B6" s="14"/>
      <c r="C6" s="14"/>
      <c r="D6" s="14"/>
      <c r="E6" s="14"/>
      <c r="F6" s="17" t="s">
        <v>554</v>
      </c>
      <c r="H6" s="14"/>
      <c r="I6" s="14"/>
      <c r="J6" s="14"/>
      <c r="K6" s="14"/>
      <c r="L6" s="14"/>
      <c r="M6" s="14"/>
      <c r="N6" s="14"/>
    </row>
    <row r="7" spans="2:14" ht="18">
      <c r="B7" s="13"/>
      <c r="D7" s="13"/>
      <c r="E7" s="13"/>
      <c r="F7" s="17" t="s">
        <v>555</v>
      </c>
      <c r="H7" s="12"/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392</v>
      </c>
      <c r="B11" s="17"/>
      <c r="C11" s="17"/>
      <c r="D11" s="17"/>
      <c r="E11" s="17"/>
      <c r="F11" s="17" t="s">
        <v>556</v>
      </c>
      <c r="G11" s="17"/>
      <c r="H11" s="17"/>
      <c r="I11" s="17"/>
      <c r="J11" s="17"/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9" t="s">
        <v>277</v>
      </c>
      <c r="B13" s="70">
        <v>2.5567</v>
      </c>
      <c r="C13" s="70">
        <v>2.5436</v>
      </c>
      <c r="D13" s="70">
        <v>2.5437</v>
      </c>
      <c r="E13" s="70">
        <v>2.5129</v>
      </c>
      <c r="F13" s="70">
        <v>2.4935</v>
      </c>
      <c r="G13" s="70">
        <v>2.4973</v>
      </c>
      <c r="H13" s="70">
        <v>2.4916</v>
      </c>
      <c r="I13" s="70">
        <v>2.4935</v>
      </c>
      <c r="J13" s="70">
        <v>2.5006</v>
      </c>
      <c r="K13" s="70">
        <v>2.5078</v>
      </c>
      <c r="L13" s="70">
        <v>2.5224</v>
      </c>
      <c r="M13" s="70">
        <v>2.5255</v>
      </c>
      <c r="N13" s="70">
        <f>AVERAGEA(B13:M13)</f>
        <v>2.5157583333333333</v>
      </c>
    </row>
    <row r="14" spans="1:14" ht="18">
      <c r="A14" s="19" t="s">
        <v>278</v>
      </c>
      <c r="B14" s="71">
        <v>2.4915</v>
      </c>
      <c r="C14" s="71">
        <v>2.4873</v>
      </c>
      <c r="D14" s="71">
        <v>2.4769</v>
      </c>
      <c r="E14" s="71">
        <v>2.4994</v>
      </c>
      <c r="F14" s="71">
        <v>2.507</v>
      </c>
      <c r="G14" s="71">
        <v>2.517</v>
      </c>
      <c r="H14" s="71">
        <v>2.5737</v>
      </c>
      <c r="I14" s="71">
        <v>2.7441</v>
      </c>
      <c r="J14" s="71">
        <v>3.0135</v>
      </c>
      <c r="K14" s="71">
        <v>3.2919</v>
      </c>
      <c r="L14" s="71">
        <v>3.3853</v>
      </c>
      <c r="M14" s="71">
        <v>3.7681</v>
      </c>
      <c r="N14" s="71">
        <f>AVERAGEA(B14:M14)</f>
        <v>2.812975</v>
      </c>
    </row>
    <row r="15" spans="1:14" ht="18">
      <c r="A15" s="19" t="s">
        <v>279</v>
      </c>
      <c r="B15" s="71">
        <v>4.4141</v>
      </c>
      <c r="C15" s="71">
        <v>3.829</v>
      </c>
      <c r="D15" s="71">
        <v>3.745</v>
      </c>
      <c r="E15" s="71">
        <v>3.7288</v>
      </c>
      <c r="F15" s="71">
        <v>3.8174</v>
      </c>
      <c r="G15" s="71">
        <v>3.9891</v>
      </c>
      <c r="H15" s="71">
        <v>4.1577</v>
      </c>
      <c r="I15" s="71">
        <v>4.199</v>
      </c>
      <c r="J15" s="71">
        <v>3.8144</v>
      </c>
      <c r="K15" s="71">
        <v>3.8015</v>
      </c>
      <c r="L15" s="71">
        <v>3.7965</v>
      </c>
      <c r="M15" s="71">
        <v>3.8</v>
      </c>
      <c r="N15" s="71">
        <f>AVERAGEA(B15:M15)</f>
        <v>3.9243749999999995</v>
      </c>
    </row>
    <row r="16" spans="1:14" ht="18">
      <c r="A16" s="19" t="s">
        <v>583</v>
      </c>
      <c r="B16" s="71">
        <v>3.8</v>
      </c>
      <c r="C16" s="71">
        <v>3.8</v>
      </c>
      <c r="D16" s="71">
        <v>3.8</v>
      </c>
      <c r="E16" s="71">
        <v>3.8</v>
      </c>
      <c r="F16" s="71">
        <v>3.8</v>
      </c>
      <c r="G16" s="71">
        <v>3.8</v>
      </c>
      <c r="H16" s="71">
        <v>3.8</v>
      </c>
      <c r="I16" s="71">
        <v>3.8</v>
      </c>
      <c r="J16" s="71">
        <v>3.8</v>
      </c>
      <c r="K16" s="71">
        <v>3.8</v>
      </c>
      <c r="L16" s="71">
        <v>3.8</v>
      </c>
      <c r="M16" s="71">
        <v>3.8</v>
      </c>
      <c r="N16" s="71">
        <f>AVERAGEA(B16:M16)</f>
        <v>3.7999999999999994</v>
      </c>
    </row>
    <row r="17" spans="1:14" ht="18">
      <c r="A17" s="17"/>
      <c r="B17" s="14"/>
      <c r="C17" s="14"/>
      <c r="D17" s="14"/>
      <c r="E17" s="14"/>
      <c r="F17" s="17"/>
      <c r="G17" s="14"/>
      <c r="H17" s="14"/>
      <c r="I17" s="14"/>
      <c r="J17" s="14"/>
      <c r="K17" s="14"/>
      <c r="L17" s="14"/>
      <c r="M17" s="14"/>
      <c r="N17" s="14"/>
    </row>
    <row r="18" spans="1:14" ht="18" hidden="1">
      <c r="A18" s="17" t="s">
        <v>557</v>
      </c>
      <c r="B18" s="17"/>
      <c r="C18" s="17"/>
      <c r="D18" s="17"/>
      <c r="E18" s="17"/>
      <c r="F18" s="17" t="s">
        <v>558</v>
      </c>
      <c r="G18" s="17"/>
      <c r="H18" s="17"/>
      <c r="I18" s="17"/>
      <c r="J18" s="17"/>
      <c r="K18" s="14"/>
      <c r="L18" s="14"/>
      <c r="M18" s="14"/>
      <c r="N18" s="14"/>
    </row>
    <row r="19" spans="1:14" ht="18" hidden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" hidden="1">
      <c r="A20" s="19" t="s">
        <v>277</v>
      </c>
      <c r="B20" s="18">
        <v>1.6365</v>
      </c>
      <c r="C20" s="18">
        <v>1.6413</v>
      </c>
      <c r="D20" s="18">
        <v>1.654</v>
      </c>
      <c r="E20" s="18">
        <v>1.6828</v>
      </c>
      <c r="F20" s="18">
        <v>1.7147</v>
      </c>
      <c r="G20" s="18">
        <v>1.7109</v>
      </c>
      <c r="H20" s="18">
        <v>1.688</v>
      </c>
      <c r="I20" s="18">
        <v>1.6631</v>
      </c>
      <c r="J20" s="18">
        <v>1.6883</v>
      </c>
      <c r="K20" s="18">
        <v>1.7142</v>
      </c>
      <c r="L20" s="18">
        <v>1.6957</v>
      </c>
      <c r="M20" s="18">
        <v>1.7412</v>
      </c>
      <c r="N20" s="18">
        <f>AVERAGEA(B20:M20)</f>
        <v>1.6858916666666666</v>
      </c>
    </row>
    <row r="21" spans="1:14" ht="18" hidden="1">
      <c r="A21" s="19" t="s">
        <v>278</v>
      </c>
      <c r="B21" s="18">
        <v>1.8009</v>
      </c>
      <c r="C21" s="18">
        <v>1.8814</v>
      </c>
      <c r="D21" s="18">
        <v>1.9093</v>
      </c>
      <c r="E21" s="18">
        <v>1.9232</v>
      </c>
      <c r="F21" s="18">
        <v>1.9166</v>
      </c>
      <c r="G21" s="18">
        <v>1.9433</v>
      </c>
      <c r="H21" s="18">
        <v>2.0172</v>
      </c>
      <c r="I21" s="18">
        <v>2.0734</v>
      </c>
      <c r="J21" s="18">
        <v>2.0153</v>
      </c>
      <c r="K21" s="18">
        <v>1.979</v>
      </c>
      <c r="L21" s="18">
        <v>1.9526</v>
      </c>
      <c r="M21" s="18">
        <v>2.0031</v>
      </c>
      <c r="N21" s="18">
        <f>AVERAGEA(B21:M21)</f>
        <v>1.9512749999999999</v>
      </c>
    </row>
    <row r="22" spans="1:14" ht="18" hidden="1">
      <c r="A22" s="17" t="s">
        <v>279</v>
      </c>
      <c r="B22" s="18">
        <v>2.0462</v>
      </c>
      <c r="C22" s="18">
        <v>2.0454</v>
      </c>
      <c r="D22" s="18">
        <v>2.0584</v>
      </c>
      <c r="E22" s="18">
        <v>2.0444</v>
      </c>
      <c r="F22" s="18">
        <v>2.0009</v>
      </c>
      <c r="G22" s="18">
        <v>2.0197</v>
      </c>
      <c r="H22" s="18">
        <v>2.027</v>
      </c>
      <c r="I22" s="18">
        <v>2.0168</v>
      </c>
      <c r="J22" s="18">
        <v>1.9199</v>
      </c>
      <c r="K22" s="18">
        <v>1.8482</v>
      </c>
      <c r="L22" s="18">
        <v>1.896</v>
      </c>
      <c r="M22" s="18">
        <v>1.882</v>
      </c>
      <c r="N22" s="18">
        <f>AVERAGEA(B22:M22)</f>
        <v>1.9837416666666667</v>
      </c>
    </row>
    <row r="23" spans="1:14" ht="18" hidden="1">
      <c r="A23" s="19" t="s">
        <v>583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" hidden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9" t="s">
        <v>292</v>
      </c>
      <c r="B25" s="47"/>
      <c r="C25" s="47"/>
      <c r="D25" s="47"/>
      <c r="E25" s="47"/>
      <c r="F25" s="63" t="s">
        <v>559</v>
      </c>
      <c r="G25" s="47"/>
      <c r="H25" s="47"/>
      <c r="I25" s="47"/>
      <c r="J25" s="47"/>
      <c r="K25" s="47"/>
      <c r="L25" s="47"/>
      <c r="M25" s="47"/>
      <c r="N25" s="47"/>
    </row>
    <row r="26" spans="1:14" ht="18">
      <c r="A26" s="19"/>
      <c r="B26" s="47"/>
      <c r="C26" s="47"/>
      <c r="D26" s="47"/>
      <c r="E26" s="47"/>
      <c r="F26" s="47"/>
      <c r="G26" s="47"/>
      <c r="H26" s="18"/>
      <c r="I26" s="18"/>
      <c r="J26" s="18"/>
      <c r="K26" s="18"/>
      <c r="L26" s="18"/>
      <c r="M26" s="18"/>
      <c r="N26" s="18"/>
    </row>
    <row r="27" spans="1:14" ht="18" hidden="1">
      <c r="A27" s="19" t="s">
        <v>277</v>
      </c>
      <c r="B27" s="18">
        <v>6.416</v>
      </c>
      <c r="C27" s="18">
        <v>6.4051</v>
      </c>
      <c r="D27" s="18">
        <v>6.4261</v>
      </c>
      <c r="E27" s="18">
        <v>6.4996</v>
      </c>
      <c r="F27" s="18">
        <v>6.5758</v>
      </c>
      <c r="G27" s="18">
        <v>6.5312</v>
      </c>
      <c r="H27" s="18">
        <v>6.3771</v>
      </c>
      <c r="I27" s="18">
        <v>6.4091</v>
      </c>
      <c r="J27" s="18">
        <v>6.4557</v>
      </c>
      <c r="K27" s="18">
        <v>6.4844</v>
      </c>
      <c r="L27" s="18">
        <v>6.3521</v>
      </c>
      <c r="M27" s="18">
        <v>6.4657</v>
      </c>
      <c r="N27" s="18">
        <f>AVERAGEA(B27:M27)</f>
        <v>6.449825</v>
      </c>
    </row>
    <row r="28" spans="1:14" ht="18">
      <c r="A28" s="17" t="s">
        <v>278</v>
      </c>
      <c r="B28" s="71">
        <v>6.4475</v>
      </c>
      <c r="C28" s="71">
        <v>6.6236</v>
      </c>
      <c r="D28" s="71">
        <v>6.8178</v>
      </c>
      <c r="E28" s="71">
        <v>6.9655</v>
      </c>
      <c r="F28" s="71">
        <v>7.0612</v>
      </c>
      <c r="G28" s="71">
        <v>7.2041</v>
      </c>
      <c r="H28" s="71">
        <v>7.4315</v>
      </c>
      <c r="I28" s="71">
        <v>7.6286</v>
      </c>
      <c r="J28" s="71">
        <v>7.3213</v>
      </c>
      <c r="K28" s="71">
        <v>7.0753</v>
      </c>
      <c r="L28" s="71">
        <v>7.0544</v>
      </c>
      <c r="M28" s="71">
        <v>7.2501</v>
      </c>
      <c r="N28" s="71">
        <f>AVERAGEA(B28:M28)</f>
        <v>7.073408333333333</v>
      </c>
    </row>
    <row r="29" spans="1:14" ht="18">
      <c r="A29" s="17" t="s">
        <v>279</v>
      </c>
      <c r="B29" s="71">
        <v>7.4875</v>
      </c>
      <c r="C29" s="71">
        <v>7.5546</v>
      </c>
      <c r="D29" s="71">
        <v>7.5773</v>
      </c>
      <c r="E29" s="71">
        <v>7.5262</v>
      </c>
      <c r="F29" s="71">
        <v>7.5262</v>
      </c>
      <c r="G29" s="71">
        <v>7.5715</v>
      </c>
      <c r="H29" s="71">
        <v>7.6228</v>
      </c>
      <c r="I29" s="71">
        <v>7.7111</v>
      </c>
      <c r="J29" s="71">
        <v>7.5785</v>
      </c>
      <c r="K29" s="71">
        <v>7.4281</v>
      </c>
      <c r="L29" s="71">
        <v>7.4508</v>
      </c>
      <c r="M29" s="71">
        <v>7.5887</v>
      </c>
      <c r="N29" s="71">
        <f>AVERAGEA(B29:M29)</f>
        <v>7.551941666666667</v>
      </c>
    </row>
    <row r="30" spans="1:14" ht="18">
      <c r="A30" s="19" t="s">
        <v>583</v>
      </c>
      <c r="B30" s="71">
        <v>7.4524</v>
      </c>
      <c r="C30" s="71">
        <v>7.72</v>
      </c>
      <c r="D30" s="71">
        <v>7.8169</v>
      </c>
      <c r="E30" s="71">
        <v>7.7742</v>
      </c>
      <c r="F30" s="71">
        <v>7.7445</v>
      </c>
      <c r="G30" s="71">
        <v>7.8701</v>
      </c>
      <c r="H30" s="71">
        <v>7.9037</v>
      </c>
      <c r="I30" s="71">
        <v>7.7908</v>
      </c>
      <c r="J30" s="71">
        <v>7.8351</v>
      </c>
      <c r="K30" s="71">
        <v>7.7421</v>
      </c>
      <c r="L30" s="71">
        <v>7.9235</v>
      </c>
      <c r="M30" s="71">
        <v>8.011</v>
      </c>
      <c r="N30" s="71">
        <f>AVERAGEA(B30:M30)</f>
        <v>7.798691666666667</v>
      </c>
    </row>
    <row r="31" spans="1:14" ht="18">
      <c r="A31" s="19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70"/>
    </row>
    <row r="32" spans="1:14" ht="18">
      <c r="A32" s="19" t="s">
        <v>351</v>
      </c>
      <c r="B32" s="47"/>
      <c r="C32" s="47"/>
      <c r="D32" s="47"/>
      <c r="E32" s="47"/>
      <c r="F32" s="63" t="s">
        <v>560</v>
      </c>
      <c r="G32" s="47"/>
      <c r="H32" s="18"/>
      <c r="I32" s="18"/>
      <c r="J32" s="18"/>
      <c r="K32" s="18"/>
      <c r="L32" s="18"/>
      <c r="M32" s="18"/>
      <c r="N32" s="18"/>
    </row>
    <row r="33" spans="1:14" ht="18">
      <c r="A33" s="1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8" hidden="1">
      <c r="A34" s="17" t="s">
        <v>277</v>
      </c>
      <c r="B34" s="18">
        <v>2.511</v>
      </c>
      <c r="C34" s="18">
        <v>2.5442</v>
      </c>
      <c r="D34" s="18">
        <v>2.576</v>
      </c>
      <c r="E34" s="18">
        <v>2.6214</v>
      </c>
      <c r="F34" s="18">
        <v>2.6716</v>
      </c>
      <c r="G34" s="18">
        <v>2.7145</v>
      </c>
      <c r="H34" s="18">
        <v>2.7147</v>
      </c>
      <c r="I34" s="18">
        <v>2.6357</v>
      </c>
      <c r="J34" s="18">
        <v>2.7781</v>
      </c>
      <c r="K34" s="18">
        <v>2.8189</v>
      </c>
      <c r="L34" s="18">
        <v>2.8158</v>
      </c>
      <c r="M34" s="18">
        <v>2.8579</v>
      </c>
      <c r="N34" s="18">
        <f>AVERAGEA(B34:M34)</f>
        <v>2.6883166666666667</v>
      </c>
    </row>
    <row r="35" spans="1:14" ht="18">
      <c r="A35" s="17" t="s">
        <v>278</v>
      </c>
      <c r="B35" s="71">
        <v>2.9273</v>
      </c>
      <c r="C35" s="71">
        <v>3.0279</v>
      </c>
      <c r="D35" s="71">
        <v>3.0793</v>
      </c>
      <c r="E35" s="71">
        <v>3.1212</v>
      </c>
      <c r="F35" s="71">
        <v>3.1713</v>
      </c>
      <c r="G35" s="71">
        <v>3.2385</v>
      </c>
      <c r="H35" s="71">
        <v>3.3965</v>
      </c>
      <c r="I35" s="71">
        <v>3.4817</v>
      </c>
      <c r="J35" s="71">
        <v>3.4566</v>
      </c>
      <c r="K35" s="71">
        <v>3.4223</v>
      </c>
      <c r="L35" s="71">
        <v>3.5033</v>
      </c>
      <c r="M35" s="71">
        <v>3.5256</v>
      </c>
      <c r="N35" s="71">
        <f>AVERAGEA(B35:M35)</f>
        <v>3.279291666666667</v>
      </c>
    </row>
    <row r="36" spans="1:14" ht="18">
      <c r="A36" s="17" t="s">
        <v>279</v>
      </c>
      <c r="B36" s="71">
        <v>3.5383</v>
      </c>
      <c r="C36" s="71">
        <v>3.5383</v>
      </c>
      <c r="D36" s="71">
        <v>3.4593</v>
      </c>
      <c r="E36" s="71">
        <v>3.4194</v>
      </c>
      <c r="F36" s="71">
        <v>3.4188</v>
      </c>
      <c r="G36" s="71">
        <v>3.4789</v>
      </c>
      <c r="H36" s="71">
        <v>3.4592</v>
      </c>
      <c r="I36" s="71">
        <v>3.585</v>
      </c>
      <c r="J36" s="71">
        <v>3.6066</v>
      </c>
      <c r="K36" s="71">
        <v>3.4955</v>
      </c>
      <c r="L36" s="71">
        <v>3.2191</v>
      </c>
      <c r="M36" s="71">
        <v>3.4858</v>
      </c>
      <c r="N36" s="71">
        <f>AVERAGEA(B36:M36)</f>
        <v>3.4753499999999993</v>
      </c>
    </row>
    <row r="37" spans="1:14" ht="18">
      <c r="A37" s="19" t="s">
        <v>583</v>
      </c>
      <c r="B37" s="71">
        <v>3.5049</v>
      </c>
      <c r="C37" s="71">
        <v>3.7948</v>
      </c>
      <c r="D37" s="71">
        <v>3.943</v>
      </c>
      <c r="E37" s="71">
        <v>4.0016</v>
      </c>
      <c r="F37" s="71">
        <v>3.9368</v>
      </c>
      <c r="G37" s="71">
        <v>3.9431</v>
      </c>
      <c r="H37" s="71">
        <v>3.8827</v>
      </c>
      <c r="I37" s="71">
        <v>3.951</v>
      </c>
      <c r="J37" s="71">
        <v>4.0799</v>
      </c>
      <c r="K37" s="71">
        <v>4.1092</v>
      </c>
      <c r="L37" s="71">
        <v>4.2572</v>
      </c>
      <c r="M37" s="71">
        <v>4.1696</v>
      </c>
      <c r="N37" s="71">
        <f>AVERAGEA(B37:M37)</f>
        <v>3.964483333333334</v>
      </c>
    </row>
    <row r="38" spans="1:14" ht="18">
      <c r="A38" s="1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1:14" ht="18">
      <c r="A39" s="19" t="s">
        <v>108</v>
      </c>
      <c r="B39" s="71"/>
      <c r="C39" s="71"/>
      <c r="D39" s="71"/>
      <c r="E39" s="71"/>
      <c r="F39" s="73" t="s">
        <v>672</v>
      </c>
      <c r="G39" s="71"/>
      <c r="H39" s="71"/>
      <c r="I39" s="71"/>
      <c r="J39" s="71"/>
      <c r="K39" s="71"/>
      <c r="L39" s="71"/>
      <c r="M39" s="71"/>
      <c r="N39" s="71"/>
    </row>
    <row r="40" spans="1:14" ht="18">
      <c r="A40" s="19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4" ht="18">
      <c r="A41" s="19" t="s">
        <v>278</v>
      </c>
      <c r="B41" s="69">
        <v>145.66</v>
      </c>
      <c r="C41" s="69">
        <v>152.19</v>
      </c>
      <c r="D41" s="69">
        <v>154.75</v>
      </c>
      <c r="E41" s="69">
        <v>155.93</v>
      </c>
      <c r="F41" s="69">
        <v>155.24</v>
      </c>
      <c r="G41" s="69">
        <v>156.74</v>
      </c>
      <c r="H41" s="69">
        <v>162.64</v>
      </c>
      <c r="I41" s="69">
        <v>169.48</v>
      </c>
      <c r="J41" s="69">
        <v>161.06</v>
      </c>
      <c r="K41" s="69">
        <v>165.59</v>
      </c>
      <c r="L41" s="69">
        <v>163.58</v>
      </c>
      <c r="M41" s="69">
        <v>167.65</v>
      </c>
      <c r="N41" s="69">
        <f>AVERAGEA(B41:M41)</f>
        <v>159.20916666666668</v>
      </c>
    </row>
    <row r="42" spans="1:14" ht="18">
      <c r="A42" s="19" t="s">
        <v>279</v>
      </c>
      <c r="B42" s="69">
        <v>171.3</v>
      </c>
      <c r="C42" s="69">
        <v>171.31</v>
      </c>
      <c r="D42" s="69">
        <v>172.26</v>
      </c>
      <c r="E42" s="69">
        <v>170.79</v>
      </c>
      <c r="F42" s="69">
        <v>165.98</v>
      </c>
      <c r="G42" s="69">
        <v>167.53</v>
      </c>
      <c r="H42" s="69">
        <v>169.12</v>
      </c>
      <c r="I42" s="69">
        <v>168.72</v>
      </c>
      <c r="J42" s="69">
        <v>161.06</v>
      </c>
      <c r="K42" s="69">
        <v>155.01</v>
      </c>
      <c r="L42" s="69">
        <v>160.16</v>
      </c>
      <c r="M42" s="69">
        <v>160.37</v>
      </c>
      <c r="N42" s="69">
        <f>AVERAGEA(B42:M42)</f>
        <v>166.1341666666667</v>
      </c>
    </row>
    <row r="43" spans="1:14" ht="20.25" customHeight="1">
      <c r="A43" s="19" t="s">
        <v>583</v>
      </c>
      <c r="B43" s="69">
        <v>162.5</v>
      </c>
      <c r="C43" s="69">
        <v>168.64</v>
      </c>
      <c r="D43" s="69">
        <v>174.45</v>
      </c>
      <c r="E43" s="69">
        <v>178</v>
      </c>
      <c r="F43" s="69">
        <v>180.62</v>
      </c>
      <c r="G43" s="69">
        <v>186.84</v>
      </c>
      <c r="H43" s="69">
        <v>188.96</v>
      </c>
      <c r="I43" s="69">
        <v>185.23</v>
      </c>
      <c r="J43" s="69">
        <v>187.46</v>
      </c>
      <c r="K43" s="69">
        <v>183.55</v>
      </c>
      <c r="L43" s="69">
        <v>190.17</v>
      </c>
      <c r="M43" s="69">
        <v>194.81</v>
      </c>
      <c r="N43" s="69">
        <f>AVERAGEA(B43:M43)</f>
        <v>181.76916666666668</v>
      </c>
    </row>
    <row r="44" spans="1:14" ht="18" hidden="1">
      <c r="A44" s="19" t="s">
        <v>561</v>
      </c>
      <c r="B44" s="18"/>
      <c r="C44" s="18"/>
      <c r="D44" s="18"/>
      <c r="E44" s="18"/>
      <c r="F44" s="18" t="s">
        <v>562</v>
      </c>
      <c r="G44" s="18"/>
      <c r="H44" s="18"/>
      <c r="I44" s="18"/>
      <c r="J44" s="18"/>
      <c r="K44" s="18"/>
      <c r="L44" s="18"/>
      <c r="M44" s="18"/>
      <c r="N44" s="18"/>
    </row>
    <row r="45" spans="1:14" ht="18" hidden="1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 hidden="1">
      <c r="A46" s="17" t="s">
        <v>277</v>
      </c>
      <c r="B46" s="18">
        <v>151.61</v>
      </c>
      <c r="C46" s="18">
        <v>152.43</v>
      </c>
      <c r="D46" s="18">
        <v>152.94</v>
      </c>
      <c r="E46" s="55">
        <v>154.54</v>
      </c>
      <c r="F46" s="55">
        <v>157.59</v>
      </c>
      <c r="G46" s="18">
        <v>157.16</v>
      </c>
      <c r="H46" s="18">
        <v>154.77</v>
      </c>
      <c r="I46" s="18">
        <v>152.23</v>
      </c>
      <c r="J46" s="55">
        <v>153.81</v>
      </c>
      <c r="K46" s="18">
        <v>154.45</v>
      </c>
      <c r="L46" s="18">
        <v>152.79</v>
      </c>
      <c r="M46" s="18">
        <v>156.61</v>
      </c>
      <c r="N46" s="18">
        <f>AVERAGEA(B46:M46)</f>
        <v>154.24416666666664</v>
      </c>
    </row>
    <row r="47" spans="1:14" ht="18" hidden="1">
      <c r="A47" s="17" t="s">
        <v>278</v>
      </c>
      <c r="B47" s="18">
        <v>160.35</v>
      </c>
      <c r="C47" s="18">
        <v>168.26</v>
      </c>
      <c r="D47" s="18">
        <v>170.54</v>
      </c>
      <c r="E47" s="18">
        <v>171.62</v>
      </c>
      <c r="F47" s="55">
        <v>171.58</v>
      </c>
      <c r="G47" s="18">
        <v>174.49</v>
      </c>
      <c r="H47" s="20">
        <v>180.91</v>
      </c>
      <c r="I47" s="18">
        <v>186.67</v>
      </c>
      <c r="J47" s="20">
        <v>181.84</v>
      </c>
      <c r="K47" s="18">
        <v>178.98</v>
      </c>
      <c r="L47" s="18">
        <v>176.9</v>
      </c>
      <c r="M47" s="18">
        <v>181.61</v>
      </c>
      <c r="N47" s="20">
        <f>AVERAGEA(B47:M47)</f>
        <v>175.3125</v>
      </c>
    </row>
    <row r="48" spans="1:14" ht="18" hidden="1">
      <c r="A48" s="19" t="s">
        <v>279</v>
      </c>
      <c r="B48" s="18">
        <v>185.81</v>
      </c>
      <c r="C48" s="18">
        <v>185.8</v>
      </c>
      <c r="D48" s="18">
        <v>186.93</v>
      </c>
      <c r="E48" s="18">
        <v>185.91</v>
      </c>
      <c r="F48" s="18">
        <v>181.73</v>
      </c>
      <c r="G48" s="18">
        <v>183.41</v>
      </c>
      <c r="H48" s="18">
        <v>183.94</v>
      </c>
      <c r="I48" s="18">
        <v>183.07</v>
      </c>
      <c r="J48" s="18">
        <v>174.65</v>
      </c>
      <c r="K48" s="18">
        <v>167.98</v>
      </c>
      <c r="L48" s="18">
        <v>171.01</v>
      </c>
      <c r="M48" s="18">
        <v>171.01</v>
      </c>
      <c r="N48" s="18">
        <f>AVERAGEA(B48:M48)</f>
        <v>180.10416666666666</v>
      </c>
    </row>
    <row r="49" spans="1:14" ht="18" hidden="1">
      <c r="A49" s="19" t="s">
        <v>583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 hidden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 hidden="1">
      <c r="A51" s="17" t="s">
        <v>563</v>
      </c>
      <c r="B51" s="17"/>
      <c r="C51" s="17"/>
      <c r="D51" s="17"/>
      <c r="E51" s="17"/>
      <c r="F51" s="17" t="s">
        <v>564</v>
      </c>
      <c r="G51" s="17"/>
      <c r="H51" s="17"/>
      <c r="I51" s="17"/>
      <c r="J51" s="17"/>
      <c r="K51" s="14"/>
      <c r="L51" s="14"/>
      <c r="M51" s="14"/>
      <c r="N51" s="14"/>
    </row>
    <row r="52" spans="1:14" ht="18" hidden="1">
      <c r="A52" s="17"/>
      <c r="B52" s="14"/>
      <c r="C52" s="14"/>
      <c r="D52" s="14"/>
      <c r="E52" s="14"/>
      <c r="F52" s="17"/>
      <c r="G52" s="14"/>
      <c r="H52" s="14"/>
      <c r="I52" s="14"/>
      <c r="J52" s="17"/>
      <c r="K52" s="14"/>
      <c r="L52" s="14"/>
      <c r="M52" s="14"/>
      <c r="N52" s="14"/>
    </row>
    <row r="53" spans="1:14" ht="18" hidden="1">
      <c r="A53" s="17" t="s">
        <v>277</v>
      </c>
      <c r="B53" s="18">
        <v>123.2</v>
      </c>
      <c r="C53" s="18">
        <v>123.51</v>
      </c>
      <c r="D53" s="18">
        <v>124.4</v>
      </c>
      <c r="E53" s="18">
        <v>125.71</v>
      </c>
      <c r="F53" s="18">
        <v>127.99</v>
      </c>
      <c r="G53" s="18">
        <v>128.82</v>
      </c>
      <c r="H53" s="18">
        <v>127.02</v>
      </c>
      <c r="I53" s="18">
        <v>125.73</v>
      </c>
      <c r="J53" s="18">
        <v>126.96</v>
      </c>
      <c r="K53" s="18">
        <v>128.63</v>
      </c>
      <c r="L53" s="18">
        <v>127.23</v>
      </c>
      <c r="M53" s="18">
        <v>130.73</v>
      </c>
      <c r="N53" s="20">
        <f>AVERAGEA(B53:M53)</f>
        <v>126.66083333333331</v>
      </c>
    </row>
    <row r="54" spans="1:14" ht="18" hidden="1">
      <c r="A54" s="19" t="s">
        <v>278</v>
      </c>
      <c r="B54" s="71">
        <v>134.77</v>
      </c>
      <c r="C54" s="71">
        <v>141.87</v>
      </c>
      <c r="D54" s="71">
        <v>144</v>
      </c>
      <c r="E54" s="71">
        <v>144.43</v>
      </c>
      <c r="F54" s="71">
        <v>143.78</v>
      </c>
      <c r="G54" s="71">
        <v>145.94</v>
      </c>
      <c r="H54" s="71">
        <v>150.95</v>
      </c>
      <c r="I54" s="71">
        <v>155.53</v>
      </c>
      <c r="J54" s="71">
        <v>150.88</v>
      </c>
      <c r="K54" s="71">
        <v>148.25</v>
      </c>
      <c r="L54" s="71">
        <v>146.3</v>
      </c>
      <c r="M54" s="71">
        <v>150.26</v>
      </c>
      <c r="N54" s="72">
        <f>AVERAGEA(B54:M54)</f>
        <v>146.41333333333333</v>
      </c>
    </row>
    <row r="55" spans="1:14" ht="18" hidden="1">
      <c r="A55" s="19" t="s">
        <v>279</v>
      </c>
      <c r="B55" s="71">
        <v>153.94</v>
      </c>
      <c r="C55" s="71">
        <v>153.8</v>
      </c>
      <c r="D55" s="71">
        <v>154.84</v>
      </c>
      <c r="E55" s="71">
        <v>154.04</v>
      </c>
      <c r="F55" s="71">
        <v>150.68</v>
      </c>
      <c r="G55" s="71">
        <v>152.1</v>
      </c>
      <c r="H55" s="71">
        <v>152.6</v>
      </c>
      <c r="I55" s="71">
        <v>151.78</v>
      </c>
      <c r="J55" s="71">
        <v>144.54</v>
      </c>
      <c r="K55" s="71">
        <v>139.23</v>
      </c>
      <c r="L55" s="71">
        <v>143.15</v>
      </c>
      <c r="M55" s="71">
        <v>142.04</v>
      </c>
      <c r="N55" s="72">
        <f>AVERAGEA(B55:M55)</f>
        <v>149.395</v>
      </c>
    </row>
    <row r="56" spans="1:14" ht="18" hidden="1">
      <c r="A56" s="19" t="s">
        <v>583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2"/>
    </row>
    <row r="57" spans="1:14" ht="18" hidden="1">
      <c r="A57" s="1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8">
      <c r="A58" s="1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8">
      <c r="A59" s="17" t="s">
        <v>312</v>
      </c>
      <c r="B59" s="17"/>
      <c r="C59" s="17"/>
      <c r="D59" s="17"/>
      <c r="E59" s="17"/>
      <c r="F59" s="17" t="s">
        <v>565</v>
      </c>
      <c r="G59" s="17"/>
      <c r="H59" s="17"/>
      <c r="I59" s="17"/>
      <c r="J59" s="17"/>
      <c r="K59" s="14"/>
      <c r="L59" s="14"/>
      <c r="M59" s="14"/>
      <c r="N59" s="14"/>
    </row>
    <row r="60" spans="1:18" ht="18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Q60" s="30"/>
      <c r="R60" s="30"/>
    </row>
    <row r="61" spans="1:18" ht="18" hidden="1">
      <c r="A61" s="19" t="s">
        <v>277</v>
      </c>
      <c r="B61" s="18">
        <v>6.724</v>
      </c>
      <c r="C61" s="18">
        <v>6.8781</v>
      </c>
      <c r="D61" s="18">
        <v>6.7272</v>
      </c>
      <c r="E61" s="18">
        <v>6.7221</v>
      </c>
      <c r="F61" s="18">
        <v>6.7996</v>
      </c>
      <c r="G61" s="18">
        <v>6.6814</v>
      </c>
      <c r="H61" s="18">
        <v>6.6425</v>
      </c>
      <c r="I61" s="18">
        <v>6.6178</v>
      </c>
      <c r="J61" s="18">
        <v>6.6407</v>
      </c>
      <c r="K61" s="18">
        <v>6.6003</v>
      </c>
      <c r="L61" s="18">
        <v>6.6235</v>
      </c>
      <c r="M61" s="18">
        <v>6.8144</v>
      </c>
      <c r="N61" s="18">
        <f>AVERAGEA(B61:M61)</f>
        <v>6.705966666666666</v>
      </c>
      <c r="Q61" s="30"/>
      <c r="R61" s="30"/>
    </row>
    <row r="62" spans="1:18" ht="18">
      <c r="A62" s="19" t="s">
        <v>278</v>
      </c>
      <c r="B62" s="71">
        <v>7.0671</v>
      </c>
      <c r="C62" s="71">
        <v>7.4001</v>
      </c>
      <c r="D62" s="71">
        <v>7.6543</v>
      </c>
      <c r="E62" s="71">
        <v>7.6713</v>
      </c>
      <c r="F62" s="71">
        <v>7.6733</v>
      </c>
      <c r="G62" s="71">
        <v>7.7417</v>
      </c>
      <c r="H62" s="71">
        <v>7.8046</v>
      </c>
      <c r="I62" s="71">
        <v>7.9962</v>
      </c>
      <c r="J62" s="71">
        <v>7.6995</v>
      </c>
      <c r="K62" s="71">
        <v>7.5719</v>
      </c>
      <c r="L62" s="71">
        <v>7.5536</v>
      </c>
      <c r="M62" s="71">
        <v>7.7853</v>
      </c>
      <c r="N62" s="71">
        <f>AVERAGEA(B62:M62)</f>
        <v>7.6349083333333345</v>
      </c>
      <c r="Q62" s="30"/>
      <c r="R62" s="30"/>
    </row>
    <row r="63" spans="1:18" ht="18">
      <c r="A63" s="19" t="s">
        <v>279</v>
      </c>
      <c r="B63" s="71">
        <v>8.0085</v>
      </c>
      <c r="C63" s="71">
        <v>8.0781</v>
      </c>
      <c r="D63" s="71">
        <v>7.9678</v>
      </c>
      <c r="E63" s="71">
        <v>7.812</v>
      </c>
      <c r="F63" s="71">
        <v>7.6951</v>
      </c>
      <c r="G63" s="71">
        <v>7.9071</v>
      </c>
      <c r="H63" s="71">
        <v>7.9857</v>
      </c>
      <c r="I63" s="71">
        <v>8.1411</v>
      </c>
      <c r="J63" s="71">
        <v>7.9105</v>
      </c>
      <c r="K63" s="71">
        <v>7.849</v>
      </c>
      <c r="L63" s="71">
        <v>7.9909</v>
      </c>
      <c r="M63" s="71">
        <v>8.0526</v>
      </c>
      <c r="N63" s="71">
        <f>AVERAGEA(B63:M63)</f>
        <v>7.949866666666666</v>
      </c>
      <c r="Q63" s="30"/>
      <c r="R63" s="30"/>
    </row>
    <row r="64" spans="1:18" ht="18">
      <c r="A64" s="19" t="s">
        <v>583</v>
      </c>
      <c r="B64" s="71">
        <v>7.8193</v>
      </c>
      <c r="C64" s="71">
        <v>7.9458</v>
      </c>
      <c r="D64" s="71">
        <v>8.2122</v>
      </c>
      <c r="E64" s="71">
        <v>8.3209</v>
      </c>
      <c r="F64" s="71">
        <v>8.4428</v>
      </c>
      <c r="G64" s="71">
        <v>8.5069</v>
      </c>
      <c r="H64" s="71">
        <v>8.4575</v>
      </c>
      <c r="I64" s="71">
        <v>8.2568</v>
      </c>
      <c r="J64" s="71">
        <v>8.22</v>
      </c>
      <c r="K64" s="71">
        <v>8.146</v>
      </c>
      <c r="L64" s="71">
        <v>8.3378</v>
      </c>
      <c r="M64" s="71">
        <v>8.4831</v>
      </c>
      <c r="N64" s="71">
        <f>AVERAGEA(B64:M64)</f>
        <v>8.262425</v>
      </c>
      <c r="Q64" s="30"/>
      <c r="R64" s="30"/>
    </row>
    <row r="65" spans="1:18" ht="18">
      <c r="A65" s="17"/>
      <c r="B65" s="14"/>
      <c r="C65" s="14"/>
      <c r="D65" s="14"/>
      <c r="E65" s="14"/>
      <c r="F65" s="17"/>
      <c r="G65" s="14"/>
      <c r="H65" s="14"/>
      <c r="I65" s="14"/>
      <c r="J65" s="17"/>
      <c r="K65" s="14"/>
      <c r="L65" s="14"/>
      <c r="M65" s="14"/>
      <c r="N65" s="14"/>
      <c r="Q65" s="30"/>
      <c r="R65" s="30"/>
    </row>
    <row r="66" spans="1:18" ht="18">
      <c r="A66" s="17" t="s">
        <v>314</v>
      </c>
      <c r="B66" s="17"/>
      <c r="C66" s="17"/>
      <c r="D66" s="17"/>
      <c r="E66" s="17"/>
      <c r="F66" s="17" t="s">
        <v>566</v>
      </c>
      <c r="G66" s="17"/>
      <c r="H66" s="17"/>
      <c r="I66" s="17"/>
      <c r="J66" s="17"/>
      <c r="K66" s="14"/>
      <c r="L66" s="14"/>
      <c r="M66" s="14"/>
      <c r="N66" s="14"/>
      <c r="Q66" s="30"/>
      <c r="R66" s="30"/>
    </row>
    <row r="67" spans="1:18" ht="18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Q67" s="30"/>
      <c r="R67" s="30"/>
    </row>
    <row r="68" spans="1:18" ht="18" hidden="1">
      <c r="A68" s="19" t="s">
        <v>277</v>
      </c>
      <c r="B68" s="18">
        <v>1.181</v>
      </c>
      <c r="C68" s="18">
        <v>1.1954</v>
      </c>
      <c r="D68" s="18">
        <v>1.196</v>
      </c>
      <c r="E68" s="18">
        <v>1.2199</v>
      </c>
      <c r="F68" s="18">
        <v>1.254</v>
      </c>
      <c r="G68" s="18">
        <v>1.257</v>
      </c>
      <c r="H68" s="18">
        <v>1.234</v>
      </c>
      <c r="I68" s="18">
        <v>1.2033</v>
      </c>
      <c r="J68" s="18">
        <v>1.2316</v>
      </c>
      <c r="K68" s="18">
        <v>1.2584</v>
      </c>
      <c r="L68" s="18">
        <v>1.2746</v>
      </c>
      <c r="M68" s="18">
        <v>1.3271</v>
      </c>
      <c r="N68" s="18">
        <f>AVERAGEA(B68:M68)</f>
        <v>1.236025</v>
      </c>
      <c r="Q68" s="30"/>
      <c r="R68" s="30"/>
    </row>
    <row r="69" spans="1:18" ht="18">
      <c r="A69" s="19" t="s">
        <v>278</v>
      </c>
      <c r="B69" s="71">
        <v>1.3936</v>
      </c>
      <c r="C69" s="71">
        <v>1.4535</v>
      </c>
      <c r="D69" s="71">
        <v>1.465</v>
      </c>
      <c r="E69" s="71">
        <v>1.4619</v>
      </c>
      <c r="F69" s="71">
        <v>1.4322</v>
      </c>
      <c r="G69" s="71">
        <v>1.4422</v>
      </c>
      <c r="H69" s="71">
        <v>1.4817</v>
      </c>
      <c r="I69" s="71">
        <v>1.5145</v>
      </c>
      <c r="J69" s="71">
        <v>1.4732</v>
      </c>
      <c r="K69" s="71">
        <v>1.4526</v>
      </c>
      <c r="L69" s="71">
        <v>1.4073</v>
      </c>
      <c r="M69" s="71">
        <v>1.4382</v>
      </c>
      <c r="N69" s="71">
        <f>AVERAGEA(B69:M69)</f>
        <v>1.451325</v>
      </c>
      <c r="Q69" s="30"/>
      <c r="R69" s="30"/>
    </row>
    <row r="70" spans="1:18" ht="18">
      <c r="A70" s="17" t="s">
        <v>279</v>
      </c>
      <c r="B70" s="71">
        <v>1.4757</v>
      </c>
      <c r="C70" s="71">
        <v>1.4638</v>
      </c>
      <c r="D70" s="71">
        <v>1.4886</v>
      </c>
      <c r="E70" s="71">
        <v>1.5064</v>
      </c>
      <c r="F70" s="71">
        <v>1.4792</v>
      </c>
      <c r="G70" s="71">
        <v>1.4939</v>
      </c>
      <c r="H70" s="71">
        <v>1.5136</v>
      </c>
      <c r="I70" s="71">
        <v>1.495</v>
      </c>
      <c r="J70" s="71">
        <v>1.4027</v>
      </c>
      <c r="K70" s="71">
        <v>1.3356</v>
      </c>
      <c r="L70" s="71">
        <v>1.3842</v>
      </c>
      <c r="M70" s="71">
        <v>1.3591</v>
      </c>
      <c r="N70" s="72">
        <f>AVERAGEA(B70:M70)</f>
        <v>1.4498166666666668</v>
      </c>
      <c r="Q70" s="30"/>
      <c r="R70" s="30"/>
    </row>
    <row r="71" spans="1:18" ht="18">
      <c r="A71" s="19" t="s">
        <v>583</v>
      </c>
      <c r="B71" s="71">
        <v>1.3837</v>
      </c>
      <c r="C71" s="71">
        <v>1.426</v>
      </c>
      <c r="D71" s="71">
        <v>1.466</v>
      </c>
      <c r="E71" s="71">
        <v>1.4974</v>
      </c>
      <c r="F71" s="73">
        <v>1.5073</v>
      </c>
      <c r="G71" s="71">
        <v>1.5373</v>
      </c>
      <c r="H71" s="71">
        <v>1.5499</v>
      </c>
      <c r="I71" s="71">
        <v>1.5091</v>
      </c>
      <c r="J71" s="71">
        <v>1.5253</v>
      </c>
      <c r="K71" s="71">
        <v>1.489</v>
      </c>
      <c r="L71" s="71">
        <v>1.5519</v>
      </c>
      <c r="M71" s="71">
        <v>1.5832</v>
      </c>
      <c r="N71" s="72">
        <f>AVERAGEA(B71:M71)</f>
        <v>1.5021750000000003</v>
      </c>
      <c r="Q71" s="30"/>
      <c r="R71" s="30"/>
    </row>
    <row r="72" spans="1:14" ht="18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8" hidden="1">
      <c r="A73" s="19" t="s">
        <v>567</v>
      </c>
      <c r="B73" s="18"/>
      <c r="C73" s="18"/>
      <c r="D73" s="18"/>
      <c r="E73" s="18"/>
      <c r="F73" s="18" t="s">
        <v>568</v>
      </c>
      <c r="G73" s="18"/>
      <c r="H73" s="18"/>
      <c r="I73" s="18"/>
      <c r="J73" s="18"/>
      <c r="K73" s="18"/>
      <c r="L73" s="18"/>
      <c r="M73" s="18"/>
      <c r="N73" s="18"/>
    </row>
    <row r="74" spans="1:14" ht="18" hidden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 hidden="1">
      <c r="A75" s="19" t="s">
        <v>277</v>
      </c>
      <c r="B75" s="18">
        <v>60502.1</v>
      </c>
      <c r="C75" s="18">
        <v>64218.1</v>
      </c>
      <c r="D75" s="18">
        <v>68476.2</v>
      </c>
      <c r="E75" s="18">
        <v>72975.8</v>
      </c>
      <c r="F75" s="18">
        <v>76715.2</v>
      </c>
      <c r="G75" s="18">
        <v>79804.9</v>
      </c>
      <c r="H75" s="18">
        <v>82873</v>
      </c>
      <c r="I75" s="18">
        <v>85065</v>
      </c>
      <c r="J75" s="18">
        <v>88911</v>
      </c>
      <c r="K75" s="18">
        <v>93942</v>
      </c>
      <c r="L75" s="18">
        <v>98709</v>
      </c>
      <c r="M75" s="18">
        <v>104757</v>
      </c>
      <c r="N75" s="18">
        <f>AVERAGEA(B75:M75)</f>
        <v>81412.44166666667</v>
      </c>
    </row>
    <row r="76" spans="1:14" ht="18" hidden="1">
      <c r="A76" s="17" t="s">
        <v>278</v>
      </c>
      <c r="B76" s="18">
        <v>112019</v>
      </c>
      <c r="C76" s="18">
        <v>119080</v>
      </c>
      <c r="D76" s="18">
        <v>124991</v>
      </c>
      <c r="E76" s="18">
        <v>131379</v>
      </c>
      <c r="F76" s="18">
        <v>137257</v>
      </c>
      <c r="G76" s="18">
        <v>144418</v>
      </c>
      <c r="H76" s="18">
        <v>153523</v>
      </c>
      <c r="I76" s="18">
        <v>163535</v>
      </c>
      <c r="J76" s="18">
        <v>170471</v>
      </c>
      <c r="K76" s="18">
        <v>178293</v>
      </c>
      <c r="L76" s="18">
        <v>187477</v>
      </c>
      <c r="M76" s="18">
        <v>199937</v>
      </c>
      <c r="N76" s="18">
        <f>AVERAGEA(B76:M76)</f>
        <v>151865</v>
      </c>
    </row>
    <row r="77" spans="1:14" ht="18" hidden="1">
      <c r="A77" s="17" t="s">
        <v>279</v>
      </c>
      <c r="B77" s="18">
        <v>211844</v>
      </c>
      <c r="C77" s="18">
        <v>223632</v>
      </c>
      <c r="D77" s="18">
        <v>235817</v>
      </c>
      <c r="E77" s="18">
        <v>245161</v>
      </c>
      <c r="F77" s="18">
        <v>252332</v>
      </c>
      <c r="G77" s="18">
        <v>261123</v>
      </c>
      <c r="H77" s="18">
        <v>268393</v>
      </c>
      <c r="I77" s="18">
        <v>274022</v>
      </c>
      <c r="J77" s="18">
        <v>275141</v>
      </c>
      <c r="K77" s="18">
        <v>279013</v>
      </c>
      <c r="L77" s="18">
        <v>294985</v>
      </c>
      <c r="M77" s="18">
        <v>307228</v>
      </c>
      <c r="N77" s="18">
        <f>AVERAGEA(B77:M77)</f>
        <v>260724.25</v>
      </c>
    </row>
    <row r="78" spans="1:14" ht="18" hidden="1">
      <c r="A78" s="19" t="s">
        <v>583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 hidden="1">
      <c r="A79" s="17"/>
      <c r="N79" s="14"/>
    </row>
    <row r="80" spans="1:14" ht="18">
      <c r="A80" s="17" t="s">
        <v>355</v>
      </c>
      <c r="B80" s="17"/>
      <c r="C80" s="17"/>
      <c r="D80" s="17"/>
      <c r="E80" s="17"/>
      <c r="F80" s="17" t="s">
        <v>569</v>
      </c>
      <c r="G80" s="17"/>
      <c r="H80" s="17"/>
      <c r="I80" s="17"/>
      <c r="J80" s="17"/>
      <c r="K80" s="14"/>
      <c r="L80" s="14"/>
      <c r="M80" s="14"/>
      <c r="N80" s="14"/>
    </row>
    <row r="81" spans="1:14" ht="18">
      <c r="A81" s="1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8" hidden="1">
      <c r="A82" s="17" t="s">
        <v>277</v>
      </c>
      <c r="B82" s="18">
        <v>0.6535</v>
      </c>
      <c r="C82" s="18">
        <v>0.651</v>
      </c>
      <c r="D82" s="55">
        <v>0.6548</v>
      </c>
      <c r="E82" s="18">
        <v>0.6599</v>
      </c>
      <c r="F82" s="18">
        <v>0.6603</v>
      </c>
      <c r="G82" s="18">
        <v>0.6484</v>
      </c>
      <c r="H82" s="18">
        <v>0.6437</v>
      </c>
      <c r="I82" s="18">
        <v>0.6453</v>
      </c>
      <c r="J82" s="18">
        <v>0.6414</v>
      </c>
      <c r="K82" s="18">
        <v>0.6308</v>
      </c>
      <c r="L82" s="18">
        <v>0.6014</v>
      </c>
      <c r="M82" s="18">
        <v>0.6008</v>
      </c>
      <c r="N82" s="18">
        <f>AVERAGEA(B82:M82)</f>
        <v>0.6409416666666666</v>
      </c>
    </row>
    <row r="83" spans="1:14" ht="18">
      <c r="A83" s="17" t="s">
        <v>278</v>
      </c>
      <c r="B83" s="71">
        <v>0.6023</v>
      </c>
      <c r="C83" s="71">
        <v>0.6151</v>
      </c>
      <c r="D83" s="71">
        <v>0.6229</v>
      </c>
      <c r="E83" s="71">
        <v>0.6139</v>
      </c>
      <c r="F83" s="71">
        <v>0.6123</v>
      </c>
      <c r="G83" s="71">
        <v>0.6083</v>
      </c>
      <c r="H83" s="71">
        <v>0.5983</v>
      </c>
      <c r="I83" s="71">
        <v>0.6237</v>
      </c>
      <c r="J83" s="71">
        <v>0.6252</v>
      </c>
      <c r="K83" s="71">
        <v>0.613</v>
      </c>
      <c r="L83" s="71">
        <v>0.5925</v>
      </c>
      <c r="M83" s="71">
        <v>0.6019</v>
      </c>
      <c r="N83" s="71">
        <f>AVERAGEA(B83:M83)</f>
        <v>0.6107833333333333</v>
      </c>
    </row>
    <row r="84" spans="1:14" ht="18">
      <c r="A84" s="17" t="s">
        <v>279</v>
      </c>
      <c r="B84" s="71">
        <v>0.6115</v>
      </c>
      <c r="C84" s="71">
        <v>0.61</v>
      </c>
      <c r="D84" s="71">
        <v>0.602</v>
      </c>
      <c r="E84" s="71">
        <v>0.5981</v>
      </c>
      <c r="F84" s="71">
        <v>0.6106</v>
      </c>
      <c r="G84" s="71">
        <v>0.6061</v>
      </c>
      <c r="H84" s="71">
        <v>0.6085</v>
      </c>
      <c r="I84" s="71">
        <v>0.613</v>
      </c>
      <c r="J84" s="71">
        <v>0.5951</v>
      </c>
      <c r="K84" s="71">
        <v>0.5901</v>
      </c>
      <c r="L84" s="71">
        <v>0.6018</v>
      </c>
      <c r="M84" s="71">
        <v>0.5987</v>
      </c>
      <c r="N84" s="71">
        <f>AVERAGEA(B84:M84)</f>
        <v>0.6037916666666666</v>
      </c>
    </row>
    <row r="85" spans="1:14" ht="18">
      <c r="A85" s="19" t="s">
        <v>583</v>
      </c>
      <c r="B85" s="71">
        <f>1/B87</f>
        <v>0.6056568348373811</v>
      </c>
      <c r="C85" s="71">
        <f aca="true" t="shared" si="0" ref="C85:M85">1/C87</f>
        <v>0.6140997297961188</v>
      </c>
      <c r="D85" s="71">
        <f t="shared" si="0"/>
        <v>0.6171696599395173</v>
      </c>
      <c r="E85" s="71">
        <f t="shared" si="0"/>
        <v>0.6210408644888833</v>
      </c>
      <c r="F85" s="71">
        <f t="shared" si="0"/>
        <v>0.619041723412158</v>
      </c>
      <c r="G85" s="71">
        <f t="shared" si="0"/>
        <v>0.6266842138246538</v>
      </c>
      <c r="H85" s="71">
        <f t="shared" si="0"/>
        <v>0.6354047528275512</v>
      </c>
      <c r="I85" s="71">
        <f t="shared" si="0"/>
        <v>0.6222775357809583</v>
      </c>
      <c r="J85" s="71">
        <f t="shared" si="0"/>
        <v>0.6161429451632778</v>
      </c>
      <c r="K85" s="71">
        <f t="shared" si="0"/>
        <v>0.6035003017501509</v>
      </c>
      <c r="L85" s="71">
        <f t="shared" si="0"/>
        <v>0.615991129727732</v>
      </c>
      <c r="M85" s="71">
        <f t="shared" si="0"/>
        <v>0.6197322756569162</v>
      </c>
      <c r="N85" s="71">
        <f>AVERAGEA(B85:M85)</f>
        <v>0.6180618306004415</v>
      </c>
    </row>
    <row r="86" spans="1:14" ht="18">
      <c r="A86" s="17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8" hidden="1">
      <c r="A87" s="17"/>
      <c r="B87" s="17">
        <v>1.6511</v>
      </c>
      <c r="C87" s="17">
        <v>1.6284</v>
      </c>
      <c r="D87" s="17">
        <v>1.6203</v>
      </c>
      <c r="E87" s="17">
        <v>1.6102</v>
      </c>
      <c r="F87" s="17">
        <v>1.6154</v>
      </c>
      <c r="G87" s="17">
        <v>1.5957</v>
      </c>
      <c r="H87" s="17">
        <v>1.5738</v>
      </c>
      <c r="I87" s="17">
        <v>1.607</v>
      </c>
      <c r="J87" s="17">
        <v>1.623</v>
      </c>
      <c r="K87" s="14">
        <v>1.657</v>
      </c>
      <c r="L87" s="14">
        <v>1.6234</v>
      </c>
      <c r="M87" s="14">
        <v>1.6136</v>
      </c>
      <c r="N87" s="14"/>
    </row>
    <row r="88" spans="1:14" ht="1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8">
      <c r="A89" s="1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14" ht="18">
      <c r="A90" s="1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1:14" ht="18">
      <c r="A91" s="1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8">
      <c r="A92" s="19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</row>
    <row r="94" spans="1:256" ht="18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4"/>
      <c r="L94" s="14"/>
      <c r="M94" s="14"/>
      <c r="N94" s="14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4"/>
      <c r="Z94" s="14"/>
      <c r="AA94" s="14"/>
      <c r="AB94" s="14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4"/>
      <c r="AN94" s="14"/>
      <c r="AO94" s="14"/>
      <c r="AP94" s="14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4"/>
      <c r="BB94" s="14"/>
      <c r="BC94" s="14"/>
      <c r="BD94" s="14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4"/>
      <c r="BP94" s="14"/>
      <c r="BQ94" s="14"/>
      <c r="BR94" s="14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4"/>
      <c r="CD94" s="14"/>
      <c r="CE94" s="14"/>
      <c r="CF94" s="14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4"/>
      <c r="CR94" s="14"/>
      <c r="CS94" s="14"/>
      <c r="CT94" s="14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4"/>
      <c r="DF94" s="14"/>
      <c r="DG94" s="14"/>
      <c r="DH94" s="14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4"/>
      <c r="DT94" s="14"/>
      <c r="DU94" s="14"/>
      <c r="DV94" s="14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4"/>
      <c r="EH94" s="14"/>
      <c r="EI94" s="14"/>
      <c r="EJ94" s="14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4"/>
      <c r="EV94" s="14"/>
      <c r="EW94" s="14"/>
      <c r="EX94" s="14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4"/>
      <c r="FJ94" s="14"/>
      <c r="FK94" s="14"/>
      <c r="FL94" s="14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4"/>
      <c r="FX94" s="14"/>
      <c r="FY94" s="14"/>
      <c r="FZ94" s="14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4"/>
      <c r="GL94" s="14"/>
      <c r="GM94" s="14"/>
      <c r="GN94" s="14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4"/>
      <c r="GZ94" s="14"/>
      <c r="HA94" s="14"/>
      <c r="HB94" s="14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4"/>
      <c r="HN94" s="14"/>
      <c r="HO94" s="14"/>
      <c r="HP94" s="14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4"/>
      <c r="IB94" s="14"/>
      <c r="IC94" s="14"/>
      <c r="ID94" s="14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4"/>
      <c r="IP94" s="14"/>
      <c r="IQ94" s="14"/>
      <c r="IR94" s="14"/>
      <c r="IS94" s="17"/>
      <c r="IT94" s="17"/>
      <c r="IU94" s="17"/>
      <c r="IV94" s="17"/>
    </row>
    <row r="96" spans="1:14" ht="18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8">
      <c r="A97" s="17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ht="18">
      <c r="A98" s="17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18">
      <c r="A99" s="1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</sheetData>
  <printOptions/>
  <pageMargins left="0.9448818897637796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296"/>
  <sheetViews>
    <sheetView showGridLines="0" zoomScale="75" zoomScaleNormal="75" workbookViewId="0" topLeftCell="A1">
      <selection activeCell="E42" sqref="E42"/>
    </sheetView>
  </sheetViews>
  <sheetFormatPr defaultColWidth="12.57421875" defaultRowHeight="12.75"/>
  <cols>
    <col min="1" max="1" width="17.7109375" style="83" customWidth="1"/>
    <col min="2" max="7" width="12.57421875" style="83" customWidth="1"/>
    <col min="8" max="8" width="17.7109375" style="83" customWidth="1"/>
    <col min="9" max="17" width="12.57421875" style="83" customWidth="1"/>
    <col min="18" max="18" width="14.7109375" style="83" bestFit="1" customWidth="1"/>
    <col min="19" max="16384" width="12.57421875" style="83" customWidth="1"/>
  </cols>
  <sheetData>
    <row r="1" spans="1:12" ht="15.75" customHeight="1">
      <c r="A1" s="84" t="s">
        <v>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ht="15.75" customHeight="1"/>
    <row r="3" ht="15.75" customHeight="1"/>
    <row r="4" spans="1:12" ht="15.75" customHeight="1">
      <c r="A4" s="84" t="s">
        <v>217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ht="15.75" customHeight="1"/>
    <row r="6" ht="15.75" customHeight="1"/>
    <row r="7" spans="1:8" ht="15.75" customHeight="1">
      <c r="A7" s="85" t="s">
        <v>218</v>
      </c>
      <c r="H7" s="85" t="s">
        <v>219</v>
      </c>
    </row>
    <row r="8" ht="15.75" customHeight="1"/>
    <row r="9" spans="1:8" ht="15.75" customHeight="1">
      <c r="A9" s="85" t="s">
        <v>220</v>
      </c>
      <c r="H9" s="85" t="s">
        <v>221</v>
      </c>
    </row>
    <row r="10" spans="1:9" ht="15.75" customHeight="1">
      <c r="A10" s="83" t="s">
        <v>96</v>
      </c>
      <c r="B10" s="24" t="s">
        <v>151</v>
      </c>
      <c r="H10" s="83" t="s">
        <v>105</v>
      </c>
      <c r="I10" s="83" t="s">
        <v>222</v>
      </c>
    </row>
    <row r="11" spans="1:9" ht="15.75" customHeight="1">
      <c r="A11" s="83" t="s">
        <v>118</v>
      </c>
      <c r="B11" s="24" t="s">
        <v>223</v>
      </c>
      <c r="H11" s="83" t="s">
        <v>110</v>
      </c>
      <c r="I11" s="83" t="s">
        <v>224</v>
      </c>
    </row>
    <row r="12" spans="1:9" ht="15.75" customHeight="1">
      <c r="A12" s="83" t="s">
        <v>113</v>
      </c>
      <c r="B12" s="24" t="s">
        <v>225</v>
      </c>
      <c r="H12" s="83" t="s">
        <v>113</v>
      </c>
      <c r="I12" s="83" t="s">
        <v>225</v>
      </c>
    </row>
    <row r="13" spans="1:9" ht="15.75" customHeight="1">
      <c r="A13" s="83" t="s">
        <v>116</v>
      </c>
      <c r="B13" s="24" t="s">
        <v>225</v>
      </c>
      <c r="H13" s="83" t="s">
        <v>116</v>
      </c>
      <c r="I13" s="83" t="s">
        <v>225</v>
      </c>
    </row>
    <row r="14" ht="15.75" customHeight="1">
      <c r="B14" s="24"/>
    </row>
    <row r="15" spans="1:8" ht="15.75" customHeight="1">
      <c r="A15" s="85" t="s">
        <v>227</v>
      </c>
      <c r="B15" s="24"/>
      <c r="H15" s="85" t="s">
        <v>226</v>
      </c>
    </row>
    <row r="16" spans="1:9" ht="15.75" customHeight="1">
      <c r="A16" s="83" t="s">
        <v>96</v>
      </c>
      <c r="B16" s="24" t="s">
        <v>151</v>
      </c>
      <c r="H16" s="83" t="s">
        <v>110</v>
      </c>
      <c r="I16" s="83" t="s">
        <v>224</v>
      </c>
    </row>
    <row r="17" spans="1:2" ht="15.75" customHeight="1">
      <c r="A17" s="83" t="s">
        <v>113</v>
      </c>
      <c r="B17" s="24" t="s">
        <v>225</v>
      </c>
    </row>
    <row r="18" spans="1:8" ht="15.75" customHeight="1">
      <c r="A18" s="83" t="s">
        <v>116</v>
      </c>
      <c r="B18" s="24" t="s">
        <v>225</v>
      </c>
      <c r="H18" s="85" t="s">
        <v>228</v>
      </c>
    </row>
    <row r="19" spans="2:9" ht="15.75" customHeight="1">
      <c r="B19" s="24"/>
      <c r="H19" s="83" t="s">
        <v>105</v>
      </c>
      <c r="I19" s="83" t="s">
        <v>151</v>
      </c>
    </row>
    <row r="20" spans="1:9" ht="15.75" customHeight="1">
      <c r="A20" s="85" t="s">
        <v>229</v>
      </c>
      <c r="B20" s="24"/>
      <c r="H20" s="83" t="s">
        <v>116</v>
      </c>
      <c r="I20" s="83" t="s">
        <v>225</v>
      </c>
    </row>
    <row r="21" spans="1:2" ht="15.75" customHeight="1">
      <c r="A21" s="83" t="s">
        <v>96</v>
      </c>
      <c r="B21" s="24" t="s">
        <v>151</v>
      </c>
    </row>
    <row r="22" spans="1:8" ht="15.75" customHeight="1">
      <c r="A22" s="83" t="s">
        <v>105</v>
      </c>
      <c r="B22" s="24" t="s">
        <v>151</v>
      </c>
      <c r="H22" s="85" t="s">
        <v>230</v>
      </c>
    </row>
    <row r="23" spans="1:9" ht="15.75" customHeight="1">
      <c r="A23" s="83" t="s">
        <v>113</v>
      </c>
      <c r="B23" s="24" t="s">
        <v>151</v>
      </c>
      <c r="H23" s="83" t="s">
        <v>105</v>
      </c>
      <c r="I23" s="83" t="s">
        <v>151</v>
      </c>
    </row>
    <row r="24" spans="1:9" ht="15.75" customHeight="1">
      <c r="A24" s="83" t="s">
        <v>116</v>
      </c>
      <c r="B24" s="24" t="s">
        <v>225</v>
      </c>
      <c r="H24" s="83" t="s">
        <v>116</v>
      </c>
      <c r="I24" s="83" t="s">
        <v>225</v>
      </c>
    </row>
    <row r="25" ht="15.75" customHeight="1">
      <c r="B25" s="24"/>
    </row>
    <row r="26" spans="1:8" ht="15.75" customHeight="1">
      <c r="A26" s="85" t="s">
        <v>412</v>
      </c>
      <c r="B26" s="24"/>
      <c r="H26" s="85" t="s">
        <v>232</v>
      </c>
    </row>
    <row r="27" spans="1:2" ht="15.75" customHeight="1">
      <c r="A27" s="83" t="s">
        <v>113</v>
      </c>
      <c r="B27" s="24" t="s">
        <v>413</v>
      </c>
    </row>
    <row r="28" ht="15.75" customHeight="1">
      <c r="H28" s="85" t="s">
        <v>233</v>
      </c>
    </row>
    <row r="29" spans="1:9" ht="15.75" customHeight="1">
      <c r="A29" s="85" t="s">
        <v>231</v>
      </c>
      <c r="H29" s="83" t="s">
        <v>96</v>
      </c>
      <c r="I29" s="83" t="s">
        <v>151</v>
      </c>
    </row>
    <row r="30" spans="1:9" ht="15.75" customHeight="1">
      <c r="A30" s="83" t="s">
        <v>96</v>
      </c>
      <c r="B30" s="24" t="s">
        <v>151</v>
      </c>
      <c r="H30" s="83" t="s">
        <v>113</v>
      </c>
      <c r="I30" s="83" t="s">
        <v>225</v>
      </c>
    </row>
    <row r="31" spans="1:9" ht="15.75" customHeight="1">
      <c r="A31" s="83" t="s">
        <v>105</v>
      </c>
      <c r="B31" s="24" t="s">
        <v>151</v>
      </c>
      <c r="H31" s="83" t="s">
        <v>116</v>
      </c>
      <c r="I31" s="83" t="s">
        <v>225</v>
      </c>
    </row>
    <row r="32" spans="1:2" ht="15.75" customHeight="1">
      <c r="A32" s="83" t="s">
        <v>113</v>
      </c>
      <c r="B32" s="24" t="s">
        <v>225</v>
      </c>
    </row>
    <row r="33" spans="1:8" ht="15.75" customHeight="1">
      <c r="A33" s="83" t="s">
        <v>116</v>
      </c>
      <c r="B33" s="24" t="s">
        <v>225</v>
      </c>
      <c r="H33" s="85" t="s">
        <v>235</v>
      </c>
    </row>
    <row r="34" spans="2:9" ht="15.75" customHeight="1">
      <c r="B34" s="24"/>
      <c r="H34" s="83" t="s">
        <v>96</v>
      </c>
      <c r="I34" s="83" t="s">
        <v>151</v>
      </c>
    </row>
    <row r="35" spans="1:9" ht="15.75" customHeight="1">
      <c r="A35" s="85" t="s">
        <v>234</v>
      </c>
      <c r="B35" s="24"/>
      <c r="H35" s="83" t="s">
        <v>105</v>
      </c>
      <c r="I35" s="83" t="s">
        <v>151</v>
      </c>
    </row>
    <row r="36" spans="1:9" ht="15.75" customHeight="1">
      <c r="A36" s="83" t="s">
        <v>116</v>
      </c>
      <c r="B36" s="24" t="s">
        <v>225</v>
      </c>
      <c r="H36" s="83" t="s">
        <v>113</v>
      </c>
      <c r="I36" s="83" t="s">
        <v>225</v>
      </c>
    </row>
    <row r="37" spans="2:9" ht="15.75" customHeight="1">
      <c r="B37" s="24"/>
      <c r="H37" s="83" t="s">
        <v>116</v>
      </c>
      <c r="I37" s="83" t="s">
        <v>225</v>
      </c>
    </row>
    <row r="38" spans="1:2" ht="15.75" customHeight="1">
      <c r="A38" s="85" t="s">
        <v>236</v>
      </c>
      <c r="B38" s="24"/>
    </row>
    <row r="39" spans="1:8" ht="15.75" customHeight="1">
      <c r="A39" s="83" t="s">
        <v>116</v>
      </c>
      <c r="B39" s="24" t="s">
        <v>225</v>
      </c>
      <c r="H39" s="85" t="s">
        <v>239</v>
      </c>
    </row>
    <row r="40" spans="2:9" ht="15.75" customHeight="1">
      <c r="B40" s="24"/>
      <c r="H40" s="83" t="s">
        <v>96</v>
      </c>
      <c r="I40" s="83" t="s">
        <v>241</v>
      </c>
    </row>
    <row r="41" spans="1:9" ht="15.75" customHeight="1">
      <c r="A41" s="85" t="s">
        <v>237</v>
      </c>
      <c r="B41" s="24"/>
      <c r="I41" s="83" t="s">
        <v>242</v>
      </c>
    </row>
    <row r="42" spans="2:9" ht="15.75" customHeight="1">
      <c r="B42" s="24"/>
      <c r="I42" s="83" t="s">
        <v>243</v>
      </c>
    </row>
    <row r="43" spans="1:9" ht="15.75" customHeight="1">
      <c r="A43" s="85" t="s">
        <v>238</v>
      </c>
      <c r="B43" s="24"/>
      <c r="H43" s="83" t="s">
        <v>113</v>
      </c>
      <c r="I43" s="83" t="s">
        <v>246</v>
      </c>
    </row>
    <row r="44" spans="1:9" ht="15.75" customHeight="1">
      <c r="A44" s="83" t="s">
        <v>96</v>
      </c>
      <c r="B44" s="83" t="s">
        <v>151</v>
      </c>
      <c r="H44" s="83" t="s">
        <v>116</v>
      </c>
      <c r="I44" s="24" t="s">
        <v>645</v>
      </c>
    </row>
    <row r="45" spans="1:9" ht="15.75" customHeight="1">
      <c r="A45" s="83" t="s">
        <v>105</v>
      </c>
      <c r="B45" s="24" t="s">
        <v>240</v>
      </c>
      <c r="I45" s="24" t="s">
        <v>646</v>
      </c>
    </row>
    <row r="46" spans="1:9" ht="15.75" customHeight="1">
      <c r="A46" s="83" t="s">
        <v>110</v>
      </c>
      <c r="B46" s="24" t="s">
        <v>224</v>
      </c>
      <c r="I46" s="24" t="s">
        <v>647</v>
      </c>
    </row>
    <row r="47" spans="1:2" ht="15.75" customHeight="1">
      <c r="A47" s="83" t="s">
        <v>113</v>
      </c>
      <c r="B47" s="24" t="s">
        <v>225</v>
      </c>
    </row>
    <row r="48" spans="1:2" ht="15.75" customHeight="1">
      <c r="A48" s="83" t="s">
        <v>116</v>
      </c>
      <c r="B48" s="24" t="s">
        <v>225</v>
      </c>
    </row>
    <row r="49" ht="15.75" customHeight="1">
      <c r="B49" s="24"/>
    </row>
    <row r="50" spans="1:2" ht="15.75" customHeight="1">
      <c r="A50" s="85" t="s">
        <v>244</v>
      </c>
      <c r="B50" s="24"/>
    </row>
    <row r="51" spans="1:2" ht="15.75" customHeight="1">
      <c r="A51" s="83" t="s">
        <v>96</v>
      </c>
      <c r="B51" s="24" t="s">
        <v>151</v>
      </c>
    </row>
    <row r="52" spans="1:2" ht="15.75" customHeight="1">
      <c r="A52" s="83" t="s">
        <v>105</v>
      </c>
      <c r="B52" s="24" t="s">
        <v>240</v>
      </c>
    </row>
    <row r="53" spans="1:2" ht="15.75" customHeight="1">
      <c r="A53" s="83" t="s">
        <v>110</v>
      </c>
      <c r="B53" s="24" t="s">
        <v>224</v>
      </c>
    </row>
    <row r="54" spans="1:2" ht="15.75" customHeight="1">
      <c r="A54" s="83" t="s">
        <v>113</v>
      </c>
      <c r="B54" s="24" t="s">
        <v>225</v>
      </c>
    </row>
    <row r="55" spans="1:2" ht="15.75" customHeight="1">
      <c r="A55" s="83" t="s">
        <v>116</v>
      </c>
      <c r="B55" s="24" t="s">
        <v>225</v>
      </c>
    </row>
    <row r="56" ht="15.75" customHeight="1">
      <c r="B56" s="24"/>
    </row>
    <row r="57" spans="1:2" ht="15.75" customHeight="1">
      <c r="A57" s="85" t="s">
        <v>249</v>
      </c>
      <c r="B57" s="24"/>
    </row>
    <row r="58" spans="1:2" ht="15.75" customHeight="1">
      <c r="A58" s="83" t="s">
        <v>96</v>
      </c>
      <c r="B58" s="24" t="s">
        <v>151</v>
      </c>
    </row>
    <row r="59" spans="1:2" ht="15.75" customHeight="1">
      <c r="A59" s="83" t="s">
        <v>110</v>
      </c>
      <c r="B59" s="24" t="s">
        <v>224</v>
      </c>
    </row>
    <row r="60" spans="1:2" ht="15.75" customHeight="1">
      <c r="A60" s="83" t="s">
        <v>113</v>
      </c>
      <c r="B60" s="24" t="s">
        <v>225</v>
      </c>
    </row>
    <row r="61" spans="1:2" ht="15.75" customHeight="1">
      <c r="A61" s="83" t="s">
        <v>116</v>
      </c>
      <c r="B61" s="24" t="s">
        <v>225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248" ht="15">
      <c r="A248" s="83" t="s">
        <v>232</v>
      </c>
    </row>
    <row r="250" ht="15">
      <c r="A250" s="83" t="s">
        <v>233</v>
      </c>
    </row>
    <row r="251" spans="1:2" ht="15">
      <c r="A251" s="83" t="s">
        <v>92</v>
      </c>
      <c r="B251" s="83" t="s">
        <v>151</v>
      </c>
    </row>
    <row r="252" spans="1:2" ht="15">
      <c r="A252" s="83" t="s">
        <v>96</v>
      </c>
      <c r="B252" s="83" t="s">
        <v>151</v>
      </c>
    </row>
    <row r="253" spans="1:2" ht="15">
      <c r="A253" s="83" t="s">
        <v>110</v>
      </c>
      <c r="B253" s="83" t="s">
        <v>154</v>
      </c>
    </row>
    <row r="254" spans="1:2" ht="15">
      <c r="A254" s="83" t="s">
        <v>113</v>
      </c>
      <c r="B254" s="83" t="s">
        <v>225</v>
      </c>
    </row>
    <row r="255" spans="1:2" ht="15">
      <c r="A255" s="83" t="s">
        <v>116</v>
      </c>
      <c r="B255" s="83" t="s">
        <v>225</v>
      </c>
    </row>
    <row r="257" ht="15">
      <c r="A257" s="83" t="s">
        <v>235</v>
      </c>
    </row>
    <row r="258" spans="1:2" ht="15">
      <c r="A258" s="83" t="s">
        <v>92</v>
      </c>
      <c r="B258" s="83" t="s">
        <v>151</v>
      </c>
    </row>
    <row r="259" spans="1:2" ht="15">
      <c r="A259" s="83" t="s">
        <v>96</v>
      </c>
      <c r="B259" s="83" t="s">
        <v>151</v>
      </c>
    </row>
    <row r="260" spans="1:2" ht="15">
      <c r="A260" s="83" t="s">
        <v>105</v>
      </c>
      <c r="B260" s="83" t="s">
        <v>151</v>
      </c>
    </row>
    <row r="261" spans="1:2" ht="15">
      <c r="A261" s="83" t="s">
        <v>110</v>
      </c>
      <c r="B261" s="83" t="s">
        <v>154</v>
      </c>
    </row>
    <row r="262" spans="1:2" ht="15">
      <c r="A262" s="83" t="s">
        <v>113</v>
      </c>
      <c r="B262" s="83" t="s">
        <v>225</v>
      </c>
    </row>
    <row r="263" spans="1:2" ht="15">
      <c r="A263" s="83" t="s">
        <v>116</v>
      </c>
      <c r="B263" s="83" t="s">
        <v>225</v>
      </c>
    </row>
    <row r="265" ht="15">
      <c r="A265" s="83" t="s">
        <v>239</v>
      </c>
    </row>
    <row r="266" spans="1:2" ht="15">
      <c r="A266" s="83" t="s">
        <v>92</v>
      </c>
      <c r="B266" s="83" t="s">
        <v>241</v>
      </c>
    </row>
    <row r="267" ht="15">
      <c r="B267" s="83" t="s">
        <v>242</v>
      </c>
    </row>
    <row r="268" ht="15">
      <c r="B268" s="83" t="s">
        <v>243</v>
      </c>
    </row>
    <row r="269" spans="1:2" ht="15">
      <c r="A269" s="83" t="s">
        <v>96</v>
      </c>
      <c r="B269" s="83" t="s">
        <v>241</v>
      </c>
    </row>
    <row r="270" ht="15">
      <c r="B270" s="83" t="s">
        <v>242</v>
      </c>
    </row>
    <row r="271" ht="15">
      <c r="B271" s="83" t="s">
        <v>243</v>
      </c>
    </row>
    <row r="272" spans="1:2" ht="15">
      <c r="A272" s="83" t="s">
        <v>110</v>
      </c>
      <c r="B272" s="83" t="s">
        <v>245</v>
      </c>
    </row>
    <row r="273" spans="1:2" ht="15">
      <c r="A273" s="83" t="s">
        <v>113</v>
      </c>
      <c r="B273" s="83" t="s">
        <v>246</v>
      </c>
    </row>
    <row r="274" spans="1:2" ht="15">
      <c r="A274" s="83" t="s">
        <v>116</v>
      </c>
      <c r="B274" s="83" t="s">
        <v>246</v>
      </c>
    </row>
    <row r="275" ht="15">
      <c r="B275" s="83" t="s">
        <v>247</v>
      </c>
    </row>
    <row r="276" ht="15">
      <c r="B276" s="83" t="s">
        <v>248</v>
      </c>
    </row>
    <row r="294" ht="15">
      <c r="A294" s="83" t="s">
        <v>250</v>
      </c>
    </row>
    <row r="295" ht="15">
      <c r="A295" s="83" t="s">
        <v>251</v>
      </c>
    </row>
    <row r="296" ht="15">
      <c r="A296" s="83" t="s">
        <v>252</v>
      </c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&amp;L&amp;12FAO/ECE Timber Bulletin - Forest Products Prices&amp;C&amp;12Vol. LIII (2000), No. 1&amp;R&amp;12Bulletin du Bois FAO/CEE - Prix de Produits Forestiers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/>
  <dimension ref="A1:IV88"/>
  <sheetViews>
    <sheetView showGridLines="0" zoomScale="66" zoomScaleNormal="66" workbookViewId="0" topLeftCell="A1">
      <selection activeCell="O39" sqref="O39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629</v>
      </c>
      <c r="B3" s="13"/>
      <c r="C3" s="13"/>
      <c r="D3" s="13"/>
      <c r="E3" s="13"/>
      <c r="F3" s="13"/>
      <c r="G3" s="13"/>
      <c r="H3" s="12" t="s">
        <v>628</v>
      </c>
      <c r="I3" s="13"/>
      <c r="J3" s="13"/>
      <c r="K3" s="13"/>
      <c r="L3" s="13"/>
      <c r="M3" s="13"/>
      <c r="N3" s="13"/>
    </row>
    <row r="4" spans="1:14" ht="18">
      <c r="A4" s="12" t="s">
        <v>448</v>
      </c>
      <c r="B4" s="13"/>
      <c r="C4" s="13"/>
      <c r="D4" s="13"/>
      <c r="E4" s="13"/>
      <c r="F4" s="13"/>
      <c r="G4" s="13"/>
      <c r="H4" s="12" t="s">
        <v>449</v>
      </c>
      <c r="I4" s="13"/>
      <c r="J4" s="13"/>
      <c r="K4" s="13"/>
      <c r="L4" s="13"/>
      <c r="M4" s="13"/>
      <c r="N4" s="13"/>
    </row>
    <row r="5" spans="1:14" ht="18">
      <c r="A5" s="12"/>
      <c r="B5" s="13"/>
      <c r="C5" s="13"/>
      <c r="D5" s="13"/>
      <c r="E5" s="13"/>
      <c r="F5" s="13"/>
      <c r="G5" s="13"/>
      <c r="H5" s="12"/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257</v>
      </c>
      <c r="B7" s="13"/>
      <c r="C7" s="13"/>
      <c r="D7" s="13"/>
      <c r="E7" s="13"/>
      <c r="F7" s="13"/>
      <c r="G7" s="13"/>
      <c r="H7" s="12" t="s">
        <v>258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450</v>
      </c>
      <c r="B11" s="17"/>
      <c r="C11" s="17"/>
      <c r="D11" s="17"/>
      <c r="E11" s="17" t="s">
        <v>451</v>
      </c>
      <c r="F11" s="17"/>
      <c r="G11" s="17"/>
      <c r="H11" s="17"/>
      <c r="I11" s="17"/>
      <c r="J11" s="17"/>
      <c r="K11" s="14"/>
      <c r="L11" s="17" t="s">
        <v>452</v>
      </c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99.4</v>
      </c>
      <c r="C13" s="18">
        <v>99.4</v>
      </c>
      <c r="D13" s="18">
        <v>99.4</v>
      </c>
      <c r="E13" s="18">
        <v>97.5</v>
      </c>
      <c r="F13" s="18">
        <v>97.5</v>
      </c>
      <c r="G13" s="18">
        <v>97.5</v>
      </c>
      <c r="H13" s="18">
        <v>97.5</v>
      </c>
      <c r="I13" s="18">
        <v>97.5</v>
      </c>
      <c r="J13" s="18">
        <v>97.5</v>
      </c>
      <c r="K13" s="18">
        <v>97.5</v>
      </c>
      <c r="L13" s="18">
        <v>97.5</v>
      </c>
      <c r="M13" s="18">
        <v>97.5</v>
      </c>
      <c r="N13" s="18">
        <f>AVERAGEA(B13:M13)</f>
        <v>97.97500000000001</v>
      </c>
    </row>
    <row r="14" spans="1:14" ht="18">
      <c r="A14" s="17" t="s">
        <v>278</v>
      </c>
      <c r="B14" s="47">
        <v>98.5</v>
      </c>
      <c r="C14" s="47">
        <v>98.5</v>
      </c>
      <c r="D14" s="47">
        <v>97.2</v>
      </c>
      <c r="E14" s="47">
        <v>99.9</v>
      </c>
      <c r="F14" s="47">
        <v>101.5</v>
      </c>
      <c r="G14" s="47">
        <v>101.5</v>
      </c>
      <c r="H14" s="47">
        <v>102.6</v>
      </c>
      <c r="I14" s="47">
        <v>103.6</v>
      </c>
      <c r="J14" s="47">
        <v>104.9</v>
      </c>
      <c r="K14" s="47">
        <v>104.9</v>
      </c>
      <c r="L14" s="47">
        <v>104.9</v>
      </c>
      <c r="M14" s="47">
        <v>105.9</v>
      </c>
      <c r="N14" s="47">
        <f>AVERAGEA(B14:M14)</f>
        <v>101.99166666666667</v>
      </c>
    </row>
    <row r="15" spans="1:14" ht="18">
      <c r="A15" s="17" t="s">
        <v>279</v>
      </c>
      <c r="B15" s="47">
        <v>108.1</v>
      </c>
      <c r="C15" s="47">
        <v>108.7</v>
      </c>
      <c r="D15" s="47">
        <v>108.7</v>
      </c>
      <c r="E15" s="47">
        <v>108.7</v>
      </c>
      <c r="F15" s="47">
        <v>109.1</v>
      </c>
      <c r="G15" s="47">
        <v>109.1</v>
      </c>
      <c r="H15" s="47">
        <v>109.1</v>
      </c>
      <c r="I15" s="47">
        <v>109.1</v>
      </c>
      <c r="J15" s="47">
        <v>109.1</v>
      </c>
      <c r="K15" s="47">
        <v>109.1</v>
      </c>
      <c r="L15" s="47">
        <v>109.1</v>
      </c>
      <c r="M15" s="47">
        <v>109.1</v>
      </c>
      <c r="N15" s="47">
        <f>AVERAGEA(B15:M15)</f>
        <v>108.91666666666664</v>
      </c>
    </row>
    <row r="16" spans="1:17" ht="18">
      <c r="A16" s="19">
        <v>1999</v>
      </c>
      <c r="B16" s="47">
        <v>109.8</v>
      </c>
      <c r="C16" s="47">
        <v>109.8</v>
      </c>
      <c r="D16" s="47">
        <v>109.8</v>
      </c>
      <c r="E16" s="53" t="s">
        <v>389</v>
      </c>
      <c r="F16" s="53" t="s">
        <v>389</v>
      </c>
      <c r="G16" s="53" t="s">
        <v>389</v>
      </c>
      <c r="H16" s="53" t="s">
        <v>389</v>
      </c>
      <c r="I16" s="53" t="s">
        <v>389</v>
      </c>
      <c r="J16" s="53" t="s">
        <v>389</v>
      </c>
      <c r="K16" s="53" t="s">
        <v>389</v>
      </c>
      <c r="L16" s="53" t="s">
        <v>389</v>
      </c>
      <c r="M16" s="53" t="s">
        <v>389</v>
      </c>
      <c r="N16" s="79" t="s">
        <v>650</v>
      </c>
      <c r="Q16" s="57"/>
    </row>
    <row r="17" spans="1:14" ht="18">
      <c r="A17" s="1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8">
      <c r="A18" s="17" t="s">
        <v>450</v>
      </c>
      <c r="B18" s="49"/>
      <c r="C18" s="49"/>
      <c r="D18" s="49"/>
      <c r="E18" s="49" t="s">
        <v>453</v>
      </c>
      <c r="F18" s="49"/>
      <c r="G18" s="49"/>
      <c r="H18" s="49"/>
      <c r="I18" s="49"/>
      <c r="J18" s="49"/>
      <c r="K18" s="48"/>
      <c r="L18" s="49" t="s">
        <v>452</v>
      </c>
      <c r="M18" s="48"/>
      <c r="N18" s="48"/>
    </row>
    <row r="19" spans="1:14" ht="18">
      <c r="A19" s="14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8" hidden="1">
      <c r="A20" s="17" t="s">
        <v>277</v>
      </c>
      <c r="B20" s="47">
        <v>100.9</v>
      </c>
      <c r="C20" s="47">
        <v>101.3</v>
      </c>
      <c r="D20" s="47">
        <v>101.5</v>
      </c>
      <c r="E20" s="47">
        <v>100.5</v>
      </c>
      <c r="F20" s="47">
        <v>100.5</v>
      </c>
      <c r="G20" s="47">
        <v>100.3</v>
      </c>
      <c r="H20" s="47">
        <v>100.3</v>
      </c>
      <c r="I20" s="47">
        <v>100.9</v>
      </c>
      <c r="J20" s="47">
        <v>100.4</v>
      </c>
      <c r="K20" s="47">
        <v>101.9</v>
      </c>
      <c r="L20" s="47">
        <v>106.3</v>
      </c>
      <c r="M20" s="47">
        <v>106.3</v>
      </c>
      <c r="N20" s="47">
        <f>AVERAGEA(B20:M20)</f>
        <v>101.75833333333333</v>
      </c>
    </row>
    <row r="21" spans="1:14" ht="18">
      <c r="A21" s="17" t="s">
        <v>278</v>
      </c>
      <c r="B21" s="47">
        <v>106.9</v>
      </c>
      <c r="C21" s="47">
        <v>107.4</v>
      </c>
      <c r="D21" s="47">
        <v>107.5</v>
      </c>
      <c r="E21" s="47">
        <v>106.9</v>
      </c>
      <c r="F21" s="47">
        <v>107.3</v>
      </c>
      <c r="G21" s="47">
        <v>107.3</v>
      </c>
      <c r="H21" s="47">
        <v>107.4</v>
      </c>
      <c r="I21" s="47">
        <v>107</v>
      </c>
      <c r="J21" s="47">
        <v>107.5</v>
      </c>
      <c r="K21" s="47">
        <v>107.9</v>
      </c>
      <c r="L21" s="47">
        <v>108.5</v>
      </c>
      <c r="M21" s="47">
        <v>108.7</v>
      </c>
      <c r="N21" s="47">
        <f>AVERAGEA(B21:M21)</f>
        <v>107.52499999999999</v>
      </c>
    </row>
    <row r="22" spans="1:14" ht="18">
      <c r="A22" s="17" t="s">
        <v>279</v>
      </c>
      <c r="B22" s="47">
        <v>108.9</v>
      </c>
      <c r="C22" s="47">
        <v>109.3</v>
      </c>
      <c r="D22" s="47">
        <v>109.3</v>
      </c>
      <c r="E22" s="47">
        <v>109.3</v>
      </c>
      <c r="F22" s="47">
        <v>110.3</v>
      </c>
      <c r="G22" s="47">
        <v>110.3</v>
      </c>
      <c r="H22" s="47">
        <v>110</v>
      </c>
      <c r="I22" s="47">
        <v>109.9</v>
      </c>
      <c r="J22" s="47">
        <v>108.9</v>
      </c>
      <c r="K22" s="47">
        <v>112.5</v>
      </c>
      <c r="L22" s="47">
        <v>112.8</v>
      </c>
      <c r="M22" s="47">
        <v>112.9</v>
      </c>
      <c r="N22" s="47">
        <f>AVERAGEA(B22:M22)</f>
        <v>110.36666666666666</v>
      </c>
    </row>
    <row r="23" spans="1:14" ht="18">
      <c r="A23" s="19">
        <v>1999</v>
      </c>
      <c r="B23" s="47">
        <v>113.6</v>
      </c>
      <c r="C23" s="47">
        <v>113.6</v>
      </c>
      <c r="D23" s="47">
        <v>112.4</v>
      </c>
      <c r="E23" s="53" t="s">
        <v>389</v>
      </c>
      <c r="F23" s="53" t="s">
        <v>389</v>
      </c>
      <c r="G23" s="53" t="s">
        <v>389</v>
      </c>
      <c r="H23" s="53" t="s">
        <v>389</v>
      </c>
      <c r="I23" s="53" t="s">
        <v>389</v>
      </c>
      <c r="J23" s="53" t="s">
        <v>389</v>
      </c>
      <c r="K23" s="53" t="s">
        <v>389</v>
      </c>
      <c r="L23" s="53" t="s">
        <v>389</v>
      </c>
      <c r="M23" s="53" t="s">
        <v>389</v>
      </c>
      <c r="N23" s="79" t="s">
        <v>651</v>
      </c>
    </row>
    <row r="24" spans="1:16" ht="18">
      <c r="A24" s="14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P24" s="56"/>
    </row>
    <row r="25" spans="1:14" ht="18">
      <c r="A25" s="56" t="s">
        <v>454</v>
      </c>
      <c r="B25" s="67"/>
      <c r="C25" s="67"/>
      <c r="D25" s="67"/>
      <c r="E25" s="67"/>
      <c r="F25" s="67"/>
      <c r="G25" s="67"/>
      <c r="H25" s="58" t="s">
        <v>455</v>
      </c>
      <c r="I25" s="67"/>
      <c r="J25" s="48"/>
      <c r="K25" s="48"/>
      <c r="L25" s="48"/>
      <c r="M25" s="48"/>
      <c r="N25" s="48"/>
    </row>
    <row r="26" spans="1:14" ht="18">
      <c r="A26" s="1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ht="18">
      <c r="A27" s="17" t="s">
        <v>314</v>
      </c>
      <c r="B27" s="47"/>
      <c r="C27" s="47"/>
      <c r="D27" s="47"/>
      <c r="E27" s="63" t="s">
        <v>456</v>
      </c>
      <c r="F27" s="47"/>
      <c r="G27" s="47"/>
      <c r="H27" s="47"/>
      <c r="I27" s="47"/>
      <c r="J27" s="47"/>
      <c r="K27" s="47"/>
      <c r="L27" s="63" t="s">
        <v>457</v>
      </c>
      <c r="M27" s="47"/>
      <c r="N27" s="47"/>
    </row>
    <row r="28" spans="1:14" ht="18">
      <c r="A28" s="1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18" hidden="1">
      <c r="A29" s="19" t="s">
        <v>277</v>
      </c>
      <c r="B29" s="47">
        <v>99</v>
      </c>
      <c r="C29" s="47">
        <v>99</v>
      </c>
      <c r="D29" s="47">
        <v>99</v>
      </c>
      <c r="E29" s="47">
        <v>99</v>
      </c>
      <c r="F29" s="47">
        <v>94.2</v>
      </c>
      <c r="G29" s="47">
        <v>94.2</v>
      </c>
      <c r="H29" s="47">
        <v>94.2</v>
      </c>
      <c r="I29" s="47">
        <v>94.2</v>
      </c>
      <c r="J29" s="47">
        <v>95.4</v>
      </c>
      <c r="K29" s="47">
        <v>95.4</v>
      </c>
      <c r="L29" s="47">
        <v>95.4</v>
      </c>
      <c r="M29" s="47">
        <v>95.4</v>
      </c>
      <c r="N29" s="47">
        <f>AVERAGEA(B29:M29)</f>
        <v>96.2</v>
      </c>
    </row>
    <row r="30" spans="1:14" ht="18">
      <c r="A30" s="17" t="s">
        <v>278</v>
      </c>
      <c r="B30" s="47">
        <v>97.6</v>
      </c>
      <c r="C30" s="47">
        <v>97.6</v>
      </c>
      <c r="D30" s="47">
        <v>97.6</v>
      </c>
      <c r="E30" s="47">
        <v>97.6</v>
      </c>
      <c r="F30" s="47">
        <v>95</v>
      </c>
      <c r="G30" s="47">
        <v>95</v>
      </c>
      <c r="H30" s="47">
        <v>95</v>
      </c>
      <c r="I30" s="47">
        <v>95</v>
      </c>
      <c r="J30" s="47">
        <v>98.3</v>
      </c>
      <c r="K30" s="47">
        <v>98.3</v>
      </c>
      <c r="L30" s="47">
        <v>98.3</v>
      </c>
      <c r="M30" s="47">
        <v>98.3</v>
      </c>
      <c r="N30" s="47">
        <f>AVERAGEA(B30:M30)</f>
        <v>96.96666666666665</v>
      </c>
    </row>
    <row r="31" spans="1:14" ht="18">
      <c r="A31" s="17" t="s">
        <v>279</v>
      </c>
      <c r="B31" s="47">
        <v>96.8</v>
      </c>
      <c r="C31" s="47">
        <v>96.8</v>
      </c>
      <c r="D31" s="47">
        <v>96.8</v>
      </c>
      <c r="E31" s="47">
        <v>96.8</v>
      </c>
      <c r="F31" s="47">
        <v>97.7</v>
      </c>
      <c r="G31" s="47">
        <v>97.7</v>
      </c>
      <c r="H31" s="47">
        <v>97.7</v>
      </c>
      <c r="I31" s="47">
        <v>97.7</v>
      </c>
      <c r="J31" s="47">
        <v>98.9</v>
      </c>
      <c r="K31" s="47">
        <v>98.9</v>
      </c>
      <c r="L31" s="47">
        <v>98.9</v>
      </c>
      <c r="M31" s="47">
        <v>98.9</v>
      </c>
      <c r="N31" s="47">
        <f>AVERAGEA(B31:M31)</f>
        <v>97.80000000000001</v>
      </c>
    </row>
    <row r="32" spans="1:14" ht="18">
      <c r="A32" s="17" t="s">
        <v>583</v>
      </c>
      <c r="B32" s="47">
        <v>100.1</v>
      </c>
      <c r="C32" s="47">
        <v>100.1</v>
      </c>
      <c r="D32" s="47">
        <v>100.1</v>
      </c>
      <c r="E32" s="47">
        <v>100.1</v>
      </c>
      <c r="F32" s="47">
        <v>98.5</v>
      </c>
      <c r="G32" s="47">
        <v>98.5</v>
      </c>
      <c r="H32" s="47">
        <v>98.5</v>
      </c>
      <c r="I32" s="47">
        <v>98.5</v>
      </c>
      <c r="J32" s="47">
        <v>97.2</v>
      </c>
      <c r="K32" s="47">
        <v>97.2</v>
      </c>
      <c r="L32" s="47">
        <v>97.2</v>
      </c>
      <c r="M32" s="47">
        <v>97.2</v>
      </c>
      <c r="N32" s="47">
        <f>AVERAGEA(B32:M32)</f>
        <v>98.60000000000001</v>
      </c>
    </row>
    <row r="33" spans="1:14" ht="18">
      <c r="A33" s="1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8">
      <c r="A34" s="17" t="s">
        <v>314</v>
      </c>
      <c r="B34" s="47"/>
      <c r="C34" s="47"/>
      <c r="D34" s="47"/>
      <c r="E34" s="63" t="s">
        <v>458</v>
      </c>
      <c r="F34" s="47"/>
      <c r="G34" s="47"/>
      <c r="H34" s="47"/>
      <c r="I34" s="47"/>
      <c r="J34" s="47"/>
      <c r="K34" s="47"/>
      <c r="L34" s="63" t="s">
        <v>457</v>
      </c>
      <c r="M34" s="47"/>
      <c r="N34" s="47"/>
    </row>
    <row r="35" spans="1:14" ht="18">
      <c r="A35" s="19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63"/>
      <c r="M35" s="47"/>
      <c r="N35" s="47"/>
    </row>
    <row r="36" spans="1:14" ht="18" hidden="1">
      <c r="A36" s="17" t="s">
        <v>277</v>
      </c>
      <c r="B36" s="48">
        <v>83.6</v>
      </c>
      <c r="C36" s="48">
        <v>83.6</v>
      </c>
      <c r="D36" s="48">
        <v>83.6</v>
      </c>
      <c r="E36" s="48">
        <v>83.6</v>
      </c>
      <c r="F36" s="48">
        <v>83.6</v>
      </c>
      <c r="G36" s="48">
        <v>83.6</v>
      </c>
      <c r="H36" s="48">
        <v>83.6</v>
      </c>
      <c r="I36" s="48">
        <v>83.6</v>
      </c>
      <c r="J36" s="48">
        <v>83.2</v>
      </c>
      <c r="K36" s="48">
        <v>83.2</v>
      </c>
      <c r="L36" s="48">
        <v>83.2</v>
      </c>
      <c r="M36" s="48">
        <v>83.2</v>
      </c>
      <c r="N36" s="48">
        <f>AVERAGEA(B36:M36)</f>
        <v>83.46666666666668</v>
      </c>
    </row>
    <row r="37" spans="1:14" ht="18">
      <c r="A37" s="17" t="s">
        <v>278</v>
      </c>
      <c r="B37" s="48">
        <v>79.7</v>
      </c>
      <c r="C37" s="48">
        <v>79.7</v>
      </c>
      <c r="D37" s="48">
        <v>79.7</v>
      </c>
      <c r="E37" s="48">
        <v>79.7</v>
      </c>
      <c r="F37" s="48">
        <v>79.7</v>
      </c>
      <c r="G37" s="48">
        <v>79.7</v>
      </c>
      <c r="H37" s="48">
        <v>79.7</v>
      </c>
      <c r="I37" s="48">
        <v>79.7</v>
      </c>
      <c r="J37" s="48">
        <v>80.2</v>
      </c>
      <c r="K37" s="48">
        <v>80.2</v>
      </c>
      <c r="L37" s="48">
        <v>80.2</v>
      </c>
      <c r="M37" s="48">
        <v>80.2</v>
      </c>
      <c r="N37" s="48">
        <f>AVERAGEA(B37:M37)</f>
        <v>79.86666666666669</v>
      </c>
    </row>
    <row r="38" spans="1:14" ht="18">
      <c r="A38" s="17" t="s">
        <v>279</v>
      </c>
      <c r="B38" s="48">
        <v>80.5</v>
      </c>
      <c r="C38" s="48">
        <v>80.5</v>
      </c>
      <c r="D38" s="48">
        <v>80.5</v>
      </c>
      <c r="E38" s="48">
        <v>80.5</v>
      </c>
      <c r="F38" s="48">
        <v>80.1</v>
      </c>
      <c r="G38" s="48">
        <v>80.1</v>
      </c>
      <c r="H38" s="48">
        <v>80.1</v>
      </c>
      <c r="I38" s="48">
        <v>80.1</v>
      </c>
      <c r="J38" s="48">
        <v>77.1</v>
      </c>
      <c r="K38" s="48">
        <v>77.1</v>
      </c>
      <c r="L38" s="48">
        <v>77.1</v>
      </c>
      <c r="M38" s="48">
        <v>77.1</v>
      </c>
      <c r="N38" s="48">
        <f>AVERAGEA(B38:M38)</f>
        <v>79.23333333333335</v>
      </c>
    </row>
    <row r="39" spans="1:14" ht="18">
      <c r="A39" s="17" t="s">
        <v>583</v>
      </c>
      <c r="B39" s="48">
        <v>78</v>
      </c>
      <c r="C39" s="48">
        <v>78</v>
      </c>
      <c r="D39" s="48">
        <v>78</v>
      </c>
      <c r="E39" s="48">
        <v>78</v>
      </c>
      <c r="F39" s="48">
        <v>76.8</v>
      </c>
      <c r="G39" s="48">
        <v>76.8</v>
      </c>
      <c r="H39" s="48">
        <v>76.8</v>
      </c>
      <c r="I39" s="48">
        <v>76.8</v>
      </c>
      <c r="J39" s="48">
        <v>75.2</v>
      </c>
      <c r="K39" s="48">
        <v>75.2</v>
      </c>
      <c r="L39" s="48">
        <v>75.2</v>
      </c>
      <c r="M39" s="48">
        <v>75.2</v>
      </c>
      <c r="N39" s="48">
        <f>AVERAGEA(B39:M39)</f>
        <v>76.66666666666667</v>
      </c>
    </row>
    <row r="40" spans="1:14" ht="18">
      <c r="A40" s="17"/>
      <c r="B40" s="47"/>
      <c r="C40" s="47"/>
      <c r="D40" s="47"/>
      <c r="E40" s="47"/>
      <c r="F40" s="47"/>
      <c r="G40" s="47"/>
      <c r="H40" s="50"/>
      <c r="I40" s="47"/>
      <c r="J40" s="50"/>
      <c r="K40" s="47"/>
      <c r="L40" s="47"/>
      <c r="M40" s="47"/>
      <c r="N40" s="50"/>
    </row>
    <row r="41" spans="1:14" ht="18">
      <c r="A41" s="56" t="s">
        <v>129</v>
      </c>
      <c r="B41" s="47"/>
      <c r="C41" s="47"/>
      <c r="D41" s="47"/>
      <c r="E41" s="52"/>
      <c r="F41" s="52"/>
      <c r="G41" s="52"/>
      <c r="H41" s="58" t="s">
        <v>259</v>
      </c>
      <c r="I41" s="52"/>
      <c r="J41" s="52"/>
      <c r="K41" s="52"/>
      <c r="L41" s="52"/>
      <c r="M41" s="52"/>
      <c r="N41" s="50"/>
    </row>
    <row r="42" spans="1:14" ht="18">
      <c r="A42" s="1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8">
      <c r="A43" s="17" t="s">
        <v>299</v>
      </c>
      <c r="B43" s="49"/>
      <c r="C43" s="49"/>
      <c r="D43" s="49"/>
      <c r="E43" s="49" t="s">
        <v>459</v>
      </c>
      <c r="F43" s="49"/>
      <c r="G43" s="49"/>
      <c r="H43" s="49"/>
      <c r="I43" s="49"/>
      <c r="J43" s="49"/>
      <c r="K43" s="48"/>
      <c r="L43" s="49" t="s">
        <v>460</v>
      </c>
      <c r="M43" s="48"/>
      <c r="N43" s="48"/>
    </row>
    <row r="44" spans="1:14" ht="18">
      <c r="A44" s="1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8" hidden="1">
      <c r="A45" s="17" t="s">
        <v>277</v>
      </c>
      <c r="B45" s="47">
        <v>132.3</v>
      </c>
      <c r="C45" s="47">
        <v>128.4</v>
      </c>
      <c r="D45" s="47">
        <v>123.4</v>
      </c>
      <c r="E45" s="47">
        <v>122.5</v>
      </c>
      <c r="F45" s="47">
        <v>119.2</v>
      </c>
      <c r="G45" s="47">
        <v>119.4</v>
      </c>
      <c r="H45" s="47">
        <v>116.4</v>
      </c>
      <c r="I45" s="47">
        <v>114.3</v>
      </c>
      <c r="J45" s="47">
        <v>112.4</v>
      </c>
      <c r="K45" s="47">
        <v>114.3</v>
      </c>
      <c r="L45" s="47">
        <v>110.9</v>
      </c>
      <c r="M45" s="47">
        <v>110.6</v>
      </c>
      <c r="N45" s="50">
        <f>AVERAGEA(B45:M45)</f>
        <v>118.675</v>
      </c>
    </row>
    <row r="46" spans="1:14" ht="18">
      <c r="A46" s="17" t="s">
        <v>278</v>
      </c>
      <c r="B46" s="47">
        <v>109.9</v>
      </c>
      <c r="C46" s="47">
        <v>109.6</v>
      </c>
      <c r="D46" s="47">
        <v>109.5</v>
      </c>
      <c r="E46" s="47">
        <v>110.5</v>
      </c>
      <c r="F46" s="47">
        <v>117.1</v>
      </c>
      <c r="G46" s="47">
        <v>118.4</v>
      </c>
      <c r="H46" s="47">
        <v>116.8</v>
      </c>
      <c r="I46" s="47">
        <v>117.3</v>
      </c>
      <c r="J46" s="47">
        <v>118.9</v>
      </c>
      <c r="K46" s="47">
        <v>118.9</v>
      </c>
      <c r="L46" s="47">
        <v>118.8</v>
      </c>
      <c r="M46" s="47">
        <v>118.8</v>
      </c>
      <c r="N46" s="50">
        <v>115.4</v>
      </c>
    </row>
    <row r="47" spans="1:14" ht="18">
      <c r="A47" s="17" t="s">
        <v>279</v>
      </c>
      <c r="B47" s="47">
        <v>116.8</v>
      </c>
      <c r="C47" s="47">
        <v>116.4</v>
      </c>
      <c r="D47" s="47">
        <v>117</v>
      </c>
      <c r="E47" s="47">
        <v>115.9</v>
      </c>
      <c r="F47" s="47">
        <v>116.7</v>
      </c>
      <c r="G47" s="47">
        <v>116.1</v>
      </c>
      <c r="H47" s="47">
        <v>117</v>
      </c>
      <c r="I47" s="47">
        <v>119.7</v>
      </c>
      <c r="J47" s="47">
        <v>119.1</v>
      </c>
      <c r="K47" s="47">
        <v>119.2</v>
      </c>
      <c r="L47" s="47">
        <v>115.2</v>
      </c>
      <c r="M47" s="47">
        <v>112.8</v>
      </c>
      <c r="N47" s="50">
        <v>116.8</v>
      </c>
    </row>
    <row r="48" spans="1:14" ht="18">
      <c r="A48" s="19">
        <v>1999</v>
      </c>
      <c r="B48" s="47">
        <v>114.8</v>
      </c>
      <c r="C48" s="47">
        <v>114.4</v>
      </c>
      <c r="D48" s="47">
        <v>114.4</v>
      </c>
      <c r="E48" s="47">
        <v>113</v>
      </c>
      <c r="F48" s="47">
        <v>113.2</v>
      </c>
      <c r="G48" s="47">
        <v>114</v>
      </c>
      <c r="H48" s="47">
        <v>113.9</v>
      </c>
      <c r="I48" s="47">
        <v>113.1</v>
      </c>
      <c r="J48" s="47">
        <v>113.7</v>
      </c>
      <c r="K48" s="47">
        <v>114.4</v>
      </c>
      <c r="L48" s="47">
        <v>113.2</v>
      </c>
      <c r="M48" s="47">
        <v>111.4</v>
      </c>
      <c r="N48" s="47">
        <v>113.6</v>
      </c>
    </row>
    <row r="49" spans="1:14" ht="18">
      <c r="A49" s="1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18">
      <c r="A50" s="17" t="s">
        <v>299</v>
      </c>
      <c r="B50" s="49"/>
      <c r="C50" s="49"/>
      <c r="D50" s="49"/>
      <c r="E50" s="49" t="s">
        <v>458</v>
      </c>
      <c r="F50" s="49"/>
      <c r="G50" s="49"/>
      <c r="H50" s="49"/>
      <c r="I50" s="49"/>
      <c r="J50" s="49"/>
      <c r="K50" s="48"/>
      <c r="L50" s="49" t="s">
        <v>460</v>
      </c>
      <c r="M50" s="48"/>
      <c r="N50" s="48"/>
    </row>
    <row r="51" spans="1:18" ht="18">
      <c r="A51" s="17"/>
      <c r="B51" s="48"/>
      <c r="C51" s="48"/>
      <c r="D51" s="48"/>
      <c r="E51" s="48"/>
      <c r="F51" s="48"/>
      <c r="G51" s="48"/>
      <c r="H51" s="48" t="s">
        <v>532</v>
      </c>
      <c r="I51" s="48"/>
      <c r="J51" s="48"/>
      <c r="K51" s="48"/>
      <c r="L51" s="48"/>
      <c r="M51" s="48"/>
      <c r="N51" s="48"/>
      <c r="Q51" s="30"/>
      <c r="R51" s="30"/>
    </row>
    <row r="52" spans="1:18" ht="18" hidden="1">
      <c r="A52" s="17" t="s">
        <v>277</v>
      </c>
      <c r="B52" s="47">
        <v>166.4</v>
      </c>
      <c r="C52" s="47">
        <v>165.6</v>
      </c>
      <c r="D52" s="47">
        <v>158</v>
      </c>
      <c r="E52" s="47">
        <v>134.8</v>
      </c>
      <c r="F52" s="47">
        <v>132.1</v>
      </c>
      <c r="G52" s="47">
        <v>113</v>
      </c>
      <c r="H52" s="47">
        <v>111.6</v>
      </c>
      <c r="I52" s="47">
        <v>109</v>
      </c>
      <c r="J52" s="47">
        <v>105</v>
      </c>
      <c r="K52" s="47">
        <v>107.1</v>
      </c>
      <c r="L52" s="47">
        <v>109.6</v>
      </c>
      <c r="M52" s="47">
        <v>109</v>
      </c>
      <c r="N52" s="50">
        <f>AVERAGEA(B52:M52)</f>
        <v>126.76666666666665</v>
      </c>
      <c r="Q52" s="30"/>
      <c r="R52" s="30"/>
    </row>
    <row r="53" spans="1:18" ht="18">
      <c r="A53" s="17" t="s">
        <v>278</v>
      </c>
      <c r="B53" s="47">
        <v>103.8</v>
      </c>
      <c r="C53" s="47">
        <v>99.3</v>
      </c>
      <c r="D53" s="47">
        <v>101.2</v>
      </c>
      <c r="E53" s="47">
        <v>102</v>
      </c>
      <c r="F53" s="47">
        <v>103.4</v>
      </c>
      <c r="G53" s="47">
        <v>103.5</v>
      </c>
      <c r="H53" s="47">
        <v>104.5</v>
      </c>
      <c r="I53" s="47">
        <v>105</v>
      </c>
      <c r="J53" s="47">
        <v>107.1</v>
      </c>
      <c r="K53" s="47">
        <v>109.9</v>
      </c>
      <c r="L53" s="47">
        <v>111.4</v>
      </c>
      <c r="M53" s="47">
        <v>110.2</v>
      </c>
      <c r="N53" s="47">
        <v>105.1</v>
      </c>
      <c r="Q53" s="30"/>
      <c r="R53" s="30"/>
    </row>
    <row r="54" spans="1:18" ht="18">
      <c r="A54" s="17" t="s">
        <v>279</v>
      </c>
      <c r="B54" s="47">
        <v>106.3</v>
      </c>
      <c r="C54" s="47">
        <v>107.6</v>
      </c>
      <c r="D54" s="47">
        <v>105.9</v>
      </c>
      <c r="E54" s="47">
        <v>106.7</v>
      </c>
      <c r="F54" s="47">
        <v>104.7</v>
      </c>
      <c r="G54" s="47">
        <v>106.8</v>
      </c>
      <c r="H54" s="47">
        <v>106.7</v>
      </c>
      <c r="I54" s="47">
        <v>108.9</v>
      </c>
      <c r="J54" s="47">
        <v>107.9</v>
      </c>
      <c r="K54" s="47">
        <v>107.9</v>
      </c>
      <c r="L54" s="47">
        <v>106.2</v>
      </c>
      <c r="M54" s="47">
        <v>105.8</v>
      </c>
      <c r="N54" s="47">
        <v>106.8</v>
      </c>
      <c r="Q54" s="30"/>
      <c r="R54" s="30"/>
    </row>
    <row r="55" spans="1:18" ht="18">
      <c r="A55" s="19">
        <v>1999</v>
      </c>
      <c r="B55" s="47">
        <v>105.9</v>
      </c>
      <c r="C55" s="47">
        <v>107.3</v>
      </c>
      <c r="D55" s="47">
        <v>108.5</v>
      </c>
      <c r="E55" s="47">
        <v>107.8</v>
      </c>
      <c r="F55" s="47">
        <v>109.7</v>
      </c>
      <c r="G55" s="47">
        <v>107.4</v>
      </c>
      <c r="H55" s="47">
        <v>110.8</v>
      </c>
      <c r="I55" s="47">
        <v>107.7</v>
      </c>
      <c r="J55" s="47">
        <v>106.7</v>
      </c>
      <c r="K55" s="47">
        <v>108.1</v>
      </c>
      <c r="L55" s="47">
        <v>107.9</v>
      </c>
      <c r="M55" s="47">
        <v>112.5</v>
      </c>
      <c r="N55" s="47">
        <v>108.4</v>
      </c>
      <c r="Q55" s="30"/>
      <c r="R55" s="30"/>
    </row>
    <row r="56" spans="1:18" ht="18">
      <c r="A56" s="1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Q56" s="30"/>
      <c r="R56" s="30"/>
    </row>
    <row r="57" spans="1:18" ht="18">
      <c r="A57" s="56" t="s">
        <v>144</v>
      </c>
      <c r="B57" s="67"/>
      <c r="C57" s="67"/>
      <c r="D57" s="67"/>
      <c r="E57" s="67"/>
      <c r="F57" s="67"/>
      <c r="G57" s="67"/>
      <c r="H57" s="58" t="s">
        <v>302</v>
      </c>
      <c r="I57" s="48"/>
      <c r="J57" s="48"/>
      <c r="K57" s="48"/>
      <c r="L57" s="48"/>
      <c r="M57" s="48"/>
      <c r="N57" s="48"/>
      <c r="Q57" s="30"/>
      <c r="R57" s="30"/>
    </row>
    <row r="58" spans="1:18" ht="18">
      <c r="A58" s="1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0"/>
      <c r="Q58" s="30"/>
      <c r="R58" s="30"/>
    </row>
    <row r="59" spans="1:18" ht="18">
      <c r="A59" s="17" t="s">
        <v>450</v>
      </c>
      <c r="B59" s="47"/>
      <c r="C59" s="47"/>
      <c r="D59" s="47"/>
      <c r="E59" s="63" t="s">
        <v>533</v>
      </c>
      <c r="F59" s="47"/>
      <c r="G59" s="47"/>
      <c r="H59" s="63"/>
      <c r="I59" s="47"/>
      <c r="J59" s="47"/>
      <c r="K59" s="47"/>
      <c r="L59" s="63" t="s">
        <v>534</v>
      </c>
      <c r="M59" s="47"/>
      <c r="N59" s="50"/>
      <c r="Q59" s="30"/>
      <c r="R59" s="30"/>
    </row>
    <row r="60" spans="1:18" ht="18">
      <c r="A60" s="1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50"/>
      <c r="Q60" s="30"/>
      <c r="R60" s="30"/>
    </row>
    <row r="61" spans="1:18" ht="18" hidden="1">
      <c r="A61" s="19" t="s">
        <v>277</v>
      </c>
      <c r="B61" s="47">
        <v>136</v>
      </c>
      <c r="C61" s="47">
        <v>132.3</v>
      </c>
      <c r="D61" s="47">
        <v>129.2</v>
      </c>
      <c r="E61" s="47">
        <v>128</v>
      </c>
      <c r="F61" s="47">
        <v>123.9</v>
      </c>
      <c r="G61" s="47">
        <v>125</v>
      </c>
      <c r="H61" s="47">
        <v>125.2</v>
      </c>
      <c r="I61" s="47">
        <v>126.4</v>
      </c>
      <c r="J61" s="47">
        <v>126.6</v>
      </c>
      <c r="K61" s="47">
        <v>131.6</v>
      </c>
      <c r="L61" s="47">
        <v>136.1</v>
      </c>
      <c r="M61" s="47">
        <v>137.5</v>
      </c>
      <c r="N61" s="47">
        <f>AVERAGEA(B61:M61)</f>
        <v>129.81666666666663</v>
      </c>
      <c r="Q61" s="30"/>
      <c r="R61" s="30"/>
    </row>
    <row r="62" spans="1:14" ht="18">
      <c r="A62" s="17" t="s">
        <v>278</v>
      </c>
      <c r="B62" s="47">
        <v>92.5</v>
      </c>
      <c r="C62" s="47">
        <v>92</v>
      </c>
      <c r="D62" s="47">
        <v>95.3</v>
      </c>
      <c r="E62" s="47">
        <v>96.4</v>
      </c>
      <c r="F62" s="47">
        <v>97.4</v>
      </c>
      <c r="G62" s="47">
        <v>99</v>
      </c>
      <c r="H62" s="47">
        <v>98.9</v>
      </c>
      <c r="I62" s="47">
        <v>98.4</v>
      </c>
      <c r="J62" s="47">
        <v>100.6</v>
      </c>
      <c r="K62" s="47">
        <v>103</v>
      </c>
      <c r="L62" s="47">
        <v>104.4</v>
      </c>
      <c r="M62" s="47">
        <v>102.9</v>
      </c>
      <c r="N62" s="47">
        <f>AVERAGEA(B62:M62)</f>
        <v>98.40000000000002</v>
      </c>
    </row>
    <row r="63" spans="1:14" ht="18">
      <c r="A63" s="17" t="s">
        <v>279</v>
      </c>
      <c r="B63" s="47">
        <v>105.4</v>
      </c>
      <c r="C63" s="47">
        <v>108.1</v>
      </c>
      <c r="D63" s="47">
        <v>107.5</v>
      </c>
      <c r="E63" s="47">
        <v>106.1</v>
      </c>
      <c r="F63" s="47">
        <v>106.3</v>
      </c>
      <c r="G63" s="47">
        <v>105.7</v>
      </c>
      <c r="H63" s="47">
        <v>106.2</v>
      </c>
      <c r="I63" s="47">
        <v>105.7</v>
      </c>
      <c r="J63" s="47">
        <v>106</v>
      </c>
      <c r="K63" s="47">
        <v>107</v>
      </c>
      <c r="L63" s="47">
        <v>106.6</v>
      </c>
      <c r="M63" s="47">
        <v>109.1</v>
      </c>
      <c r="N63" s="47">
        <f>AVERAGEA(B63:M63)</f>
        <v>106.64166666666665</v>
      </c>
    </row>
    <row r="64" spans="1:14" ht="18">
      <c r="A64" s="17" t="s">
        <v>583</v>
      </c>
      <c r="B64" s="47">
        <v>111.1</v>
      </c>
      <c r="C64" s="47">
        <v>111.3</v>
      </c>
      <c r="D64" s="47">
        <v>112.9</v>
      </c>
      <c r="E64" s="47">
        <v>111</v>
      </c>
      <c r="F64" s="47">
        <v>110.8</v>
      </c>
      <c r="G64" s="47">
        <v>108</v>
      </c>
      <c r="H64" s="47">
        <v>105.9</v>
      </c>
      <c r="I64" s="47">
        <v>107.4</v>
      </c>
      <c r="J64" s="47">
        <v>105.9</v>
      </c>
      <c r="K64" s="47">
        <v>104.8</v>
      </c>
      <c r="L64" s="47">
        <v>106.7</v>
      </c>
      <c r="M64" s="47">
        <v>107.2</v>
      </c>
      <c r="N64" s="47">
        <f>AVERAGEA(B64:M64)</f>
        <v>108.58333333333333</v>
      </c>
    </row>
    <row r="65" spans="1:14" ht="18">
      <c r="A65" s="1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8">
      <c r="A66" s="56" t="s">
        <v>461</v>
      </c>
      <c r="B66" s="66"/>
      <c r="C66" s="66"/>
      <c r="D66" s="66"/>
      <c r="E66" s="66"/>
      <c r="F66" s="66"/>
      <c r="G66" s="66"/>
      <c r="H66" s="58" t="s">
        <v>462</v>
      </c>
      <c r="I66" s="58"/>
      <c r="J66" s="47"/>
      <c r="K66" s="47"/>
      <c r="L66" s="47"/>
      <c r="M66" s="47"/>
      <c r="N66" s="47"/>
    </row>
    <row r="67" spans="1:14" ht="18">
      <c r="A67" s="19"/>
      <c r="B67" s="47"/>
      <c r="C67" s="47"/>
      <c r="D67" s="47"/>
      <c r="E67" s="52"/>
      <c r="F67" s="52"/>
      <c r="G67" s="52"/>
      <c r="H67" s="52"/>
      <c r="I67" s="52"/>
      <c r="J67" s="52"/>
      <c r="K67" s="52"/>
      <c r="L67" s="52"/>
      <c r="M67" s="52"/>
      <c r="N67" s="47"/>
    </row>
    <row r="68" spans="1:14" ht="18">
      <c r="A68" s="17" t="s">
        <v>450</v>
      </c>
      <c r="E68" s="17" t="s">
        <v>463</v>
      </c>
      <c r="L68" s="17" t="s">
        <v>534</v>
      </c>
      <c r="N68" s="14"/>
    </row>
    <row r="69" spans="1:14" ht="18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4"/>
      <c r="L69" s="17"/>
      <c r="M69" s="14"/>
      <c r="N69" s="14"/>
    </row>
    <row r="70" spans="1:14" ht="18" hidden="1">
      <c r="A70" s="17" t="s">
        <v>277</v>
      </c>
      <c r="B70" s="64">
        <v>100.3</v>
      </c>
      <c r="C70" s="64">
        <v>104.2</v>
      </c>
      <c r="D70" s="64">
        <v>95</v>
      </c>
      <c r="E70" s="64">
        <v>91.8</v>
      </c>
      <c r="F70" s="64">
        <v>73.1</v>
      </c>
      <c r="G70" s="64">
        <v>81.5</v>
      </c>
      <c r="H70" s="64">
        <v>73.8</v>
      </c>
      <c r="I70" s="64">
        <v>80</v>
      </c>
      <c r="J70" s="64">
        <v>80.4</v>
      </c>
      <c r="K70" s="64">
        <v>84.3</v>
      </c>
      <c r="L70" s="64">
        <v>81.6</v>
      </c>
      <c r="M70" s="64">
        <v>87.3</v>
      </c>
      <c r="N70" s="64">
        <f>AVERAGEA(B70:M70)</f>
        <v>86.10833333333333</v>
      </c>
    </row>
    <row r="71" spans="1:14" ht="18">
      <c r="A71" s="17" t="s">
        <v>278</v>
      </c>
      <c r="B71" s="64">
        <v>91.6</v>
      </c>
      <c r="C71" s="64">
        <v>97.5</v>
      </c>
      <c r="D71" s="64">
        <v>101.3</v>
      </c>
      <c r="E71" s="64">
        <v>88.6</v>
      </c>
      <c r="F71" s="64">
        <v>89.8</v>
      </c>
      <c r="G71" s="64">
        <v>94.6</v>
      </c>
      <c r="H71" s="64">
        <v>81.5</v>
      </c>
      <c r="I71" s="64">
        <v>77.4</v>
      </c>
      <c r="J71" s="64">
        <v>80.6</v>
      </c>
      <c r="K71" s="64">
        <v>80.6</v>
      </c>
      <c r="L71" s="64">
        <v>83.6</v>
      </c>
      <c r="M71" s="64">
        <v>86.9</v>
      </c>
      <c r="N71" s="64">
        <f>AVERAGEA(B71:M71)</f>
        <v>87.83333333333333</v>
      </c>
    </row>
    <row r="72" spans="1:14" ht="18">
      <c r="A72" s="17" t="s">
        <v>279</v>
      </c>
      <c r="B72" s="64">
        <v>91.8</v>
      </c>
      <c r="C72" s="64">
        <v>95.4</v>
      </c>
      <c r="D72" s="64">
        <v>90.1</v>
      </c>
      <c r="E72" s="64">
        <v>90.2</v>
      </c>
      <c r="F72" s="64">
        <v>87.2</v>
      </c>
      <c r="G72" s="64">
        <v>81.1</v>
      </c>
      <c r="H72" s="64">
        <v>75.7</v>
      </c>
      <c r="I72" s="64">
        <v>79.2</v>
      </c>
      <c r="J72" s="64">
        <v>78.9</v>
      </c>
      <c r="K72" s="64">
        <v>83</v>
      </c>
      <c r="L72" s="64">
        <v>83</v>
      </c>
      <c r="M72" s="64">
        <v>88.2</v>
      </c>
      <c r="N72" s="64">
        <f>AVERAGEA(B72:M72)</f>
        <v>85.31666666666668</v>
      </c>
    </row>
    <row r="73" spans="1:14" ht="18">
      <c r="A73" s="17" t="s">
        <v>583</v>
      </c>
      <c r="B73" s="64">
        <v>122.2</v>
      </c>
      <c r="C73" s="64">
        <v>107.3</v>
      </c>
      <c r="D73" s="64">
        <v>104.3</v>
      </c>
      <c r="E73" s="64">
        <v>96.5</v>
      </c>
      <c r="F73" s="64">
        <v>95.6</v>
      </c>
      <c r="G73" s="64">
        <v>98.9</v>
      </c>
      <c r="H73" s="64">
        <v>102.3</v>
      </c>
      <c r="I73" s="64">
        <v>85.9</v>
      </c>
      <c r="J73" s="64">
        <v>84.6</v>
      </c>
      <c r="K73" s="64">
        <v>92.5</v>
      </c>
      <c r="L73" s="64">
        <v>90.3</v>
      </c>
      <c r="M73" s="64">
        <v>93.9</v>
      </c>
      <c r="N73" s="64">
        <f>AVERAGEA(B73:M73)</f>
        <v>97.85833333333333</v>
      </c>
    </row>
    <row r="74" spans="1:14" ht="18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7" t="s">
        <v>450</v>
      </c>
      <c r="B75" s="14"/>
      <c r="C75" s="14"/>
      <c r="D75" s="14"/>
      <c r="E75" s="17" t="s">
        <v>464</v>
      </c>
      <c r="F75" s="14"/>
      <c r="G75" s="14"/>
      <c r="H75" s="14"/>
      <c r="I75" s="14"/>
      <c r="J75" s="14"/>
      <c r="K75" s="14"/>
      <c r="L75" s="17" t="s">
        <v>534</v>
      </c>
      <c r="M75" s="14"/>
      <c r="N75" s="14"/>
    </row>
    <row r="76" spans="1:14" ht="18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4"/>
      <c r="L76" s="14"/>
      <c r="M76" s="14"/>
      <c r="N76" s="14"/>
    </row>
    <row r="77" spans="1:14" ht="18" hidden="1">
      <c r="A77" s="17" t="s">
        <v>277</v>
      </c>
      <c r="B77" s="64">
        <v>137.2</v>
      </c>
      <c r="C77" s="64">
        <v>136.1</v>
      </c>
      <c r="D77" s="64">
        <v>131.6</v>
      </c>
      <c r="E77" s="64">
        <v>130.4</v>
      </c>
      <c r="F77" s="64">
        <v>129.1</v>
      </c>
      <c r="G77" s="64">
        <v>125.1</v>
      </c>
      <c r="H77" s="64">
        <v>115.5</v>
      </c>
      <c r="I77" s="64">
        <v>117.8</v>
      </c>
      <c r="J77" s="64">
        <v>115.6</v>
      </c>
      <c r="K77" s="64">
        <v>131.1</v>
      </c>
      <c r="L77" s="64">
        <v>132.7</v>
      </c>
      <c r="M77" s="64">
        <v>134.3</v>
      </c>
      <c r="N77" s="64">
        <f>AVERAGEA(B77:M77)</f>
        <v>128.04166666666666</v>
      </c>
    </row>
    <row r="78" spans="1:14" ht="18">
      <c r="A78" s="17" t="s">
        <v>278</v>
      </c>
      <c r="B78" s="65">
        <v>103.1</v>
      </c>
      <c r="C78" s="65">
        <v>103</v>
      </c>
      <c r="D78" s="65">
        <v>102.3</v>
      </c>
      <c r="E78" s="65">
        <v>99</v>
      </c>
      <c r="F78" s="65">
        <v>98.2</v>
      </c>
      <c r="G78" s="65">
        <v>95.8</v>
      </c>
      <c r="H78" s="65">
        <v>88.1</v>
      </c>
      <c r="I78" s="65">
        <v>92.3</v>
      </c>
      <c r="J78" s="65">
        <v>96.5</v>
      </c>
      <c r="K78" s="65">
        <v>97.2</v>
      </c>
      <c r="L78" s="65">
        <v>107.2</v>
      </c>
      <c r="M78" s="65">
        <v>108.2</v>
      </c>
      <c r="N78" s="65">
        <f>AVERAGEA(B78:M78)</f>
        <v>99.24166666666667</v>
      </c>
    </row>
    <row r="79" spans="1:14" ht="18">
      <c r="A79" s="17" t="s">
        <v>279</v>
      </c>
      <c r="B79" s="65">
        <v>108.8</v>
      </c>
      <c r="C79" s="65">
        <v>108.6</v>
      </c>
      <c r="D79" s="65">
        <v>106.6</v>
      </c>
      <c r="E79" s="65">
        <v>104.6</v>
      </c>
      <c r="F79" s="65">
        <v>100.5</v>
      </c>
      <c r="G79" s="65">
        <v>101.7</v>
      </c>
      <c r="H79" s="65">
        <v>89.3</v>
      </c>
      <c r="I79" s="65">
        <v>102</v>
      </c>
      <c r="J79" s="65">
        <v>95.5</v>
      </c>
      <c r="K79" s="65">
        <v>99.9</v>
      </c>
      <c r="L79" s="65">
        <v>106.1</v>
      </c>
      <c r="M79" s="65">
        <v>108.4</v>
      </c>
      <c r="N79" s="65">
        <f>AVERAGEA(B79:M79)</f>
        <v>102.66666666666667</v>
      </c>
    </row>
    <row r="80" spans="1:14" ht="18">
      <c r="A80" s="17" t="s">
        <v>583</v>
      </c>
      <c r="B80" s="65">
        <v>117.7</v>
      </c>
      <c r="C80" s="65">
        <v>108.9</v>
      </c>
      <c r="D80" s="65">
        <v>111.6</v>
      </c>
      <c r="E80" s="65">
        <v>112.4</v>
      </c>
      <c r="F80" s="65">
        <v>108.9</v>
      </c>
      <c r="G80" s="65">
        <v>104.9</v>
      </c>
      <c r="H80" s="65">
        <v>105.2</v>
      </c>
      <c r="I80" s="65">
        <v>106.6</v>
      </c>
      <c r="J80" s="65">
        <v>107.5</v>
      </c>
      <c r="K80" s="65">
        <v>102.4</v>
      </c>
      <c r="L80" s="65">
        <v>118.1</v>
      </c>
      <c r="M80" s="65">
        <v>120.3</v>
      </c>
      <c r="N80" s="65">
        <f>AVERAGEA(B80:M80)</f>
        <v>110.375</v>
      </c>
    </row>
    <row r="81" spans="1:14" ht="18">
      <c r="A81" s="19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3" spans="1:256" ht="18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4"/>
      <c r="L83" s="14"/>
      <c r="M83" s="14"/>
      <c r="N83" s="14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4"/>
      <c r="Z83" s="14"/>
      <c r="AA83" s="14"/>
      <c r="AB83" s="14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4"/>
      <c r="AN83" s="14"/>
      <c r="AO83" s="14"/>
      <c r="AP83" s="14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4"/>
      <c r="BB83" s="14"/>
      <c r="BC83" s="14"/>
      <c r="BD83" s="14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4"/>
      <c r="BP83" s="14"/>
      <c r="BQ83" s="14"/>
      <c r="BR83" s="14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4"/>
      <c r="CD83" s="14"/>
      <c r="CE83" s="14"/>
      <c r="CF83" s="14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4"/>
      <c r="CR83" s="14"/>
      <c r="CS83" s="14"/>
      <c r="CT83" s="14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4"/>
      <c r="DF83" s="14"/>
      <c r="DG83" s="14"/>
      <c r="DH83" s="14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4"/>
      <c r="DT83" s="14"/>
      <c r="DU83" s="14"/>
      <c r="DV83" s="14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4"/>
      <c r="EH83" s="14"/>
      <c r="EI83" s="14"/>
      <c r="EJ83" s="14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4"/>
      <c r="EV83" s="14"/>
      <c r="EW83" s="14"/>
      <c r="EX83" s="14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4"/>
      <c r="FJ83" s="14"/>
      <c r="FK83" s="14"/>
      <c r="FL83" s="14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4"/>
      <c r="FX83" s="14"/>
      <c r="FY83" s="14"/>
      <c r="FZ83" s="14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4"/>
      <c r="GL83" s="14"/>
      <c r="GM83" s="14"/>
      <c r="GN83" s="14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4"/>
      <c r="GZ83" s="14"/>
      <c r="HA83" s="14"/>
      <c r="HB83" s="14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4"/>
      <c r="HN83" s="14"/>
      <c r="HO83" s="14"/>
      <c r="HP83" s="14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4"/>
      <c r="IB83" s="14"/>
      <c r="IC83" s="14"/>
      <c r="ID83" s="14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4"/>
      <c r="IP83" s="14"/>
      <c r="IQ83" s="14"/>
      <c r="IR83" s="14"/>
      <c r="IS83" s="17"/>
      <c r="IT83" s="17"/>
      <c r="IU83" s="17"/>
      <c r="IV83" s="17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8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8">
      <c r="A88" s="1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</sheetData>
  <conditionalFormatting sqref="B62:M64">
    <cfRule type="cellIs" priority="1" dxfId="0" operator="greaterThanOrEqual" stopIfTrue="1">
      <formula>200</formula>
    </cfRule>
  </conditionalFormatting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/>
  <dimension ref="A1:R90"/>
  <sheetViews>
    <sheetView showGridLines="0" zoomScale="66" zoomScaleNormal="66" workbookViewId="0" topLeftCell="A32">
      <selection activeCell="D36" sqref="D36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639</v>
      </c>
      <c r="B3" s="13"/>
      <c r="C3" s="13"/>
      <c r="D3" s="13"/>
      <c r="E3" s="13"/>
      <c r="F3" s="13"/>
      <c r="G3" s="13"/>
      <c r="H3" s="12" t="s">
        <v>630</v>
      </c>
      <c r="I3" s="13"/>
      <c r="J3" s="13"/>
      <c r="K3" s="13"/>
      <c r="L3" s="13"/>
      <c r="M3" s="13"/>
      <c r="N3" s="13"/>
    </row>
    <row r="4" spans="1:14" ht="18">
      <c r="A4" s="12" t="s">
        <v>448</v>
      </c>
      <c r="B4" s="13"/>
      <c r="C4" s="13"/>
      <c r="D4" s="13"/>
      <c r="E4" s="13"/>
      <c r="F4" s="13"/>
      <c r="G4" s="13"/>
      <c r="H4" s="12" t="s">
        <v>449</v>
      </c>
      <c r="I4" s="13"/>
      <c r="J4" s="13"/>
      <c r="K4" s="13"/>
      <c r="L4" s="13"/>
      <c r="M4" s="13"/>
      <c r="N4" s="13"/>
    </row>
    <row r="5" spans="1:14" ht="18">
      <c r="A5" s="12"/>
      <c r="B5" s="13"/>
      <c r="C5" s="13"/>
      <c r="D5" s="13"/>
      <c r="E5" s="13"/>
      <c r="F5" s="13"/>
      <c r="G5" s="13"/>
      <c r="H5" s="12"/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130</v>
      </c>
      <c r="B7" s="13"/>
      <c r="C7" s="13"/>
      <c r="D7" s="13"/>
      <c r="E7" s="13"/>
      <c r="F7" s="13"/>
      <c r="G7" s="13"/>
      <c r="H7" s="12" t="s">
        <v>343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299</v>
      </c>
      <c r="B11" s="17"/>
      <c r="C11" s="17"/>
      <c r="D11" s="17"/>
      <c r="E11" s="17" t="s">
        <v>465</v>
      </c>
      <c r="F11" s="17"/>
      <c r="G11" s="17"/>
      <c r="H11" s="17"/>
      <c r="I11" s="17"/>
      <c r="J11" s="17"/>
      <c r="K11" s="14"/>
      <c r="L11" s="17" t="s">
        <v>460</v>
      </c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136.1</v>
      </c>
      <c r="C13" s="18">
        <v>140.5</v>
      </c>
      <c r="D13" s="18">
        <v>145.6</v>
      </c>
      <c r="E13" s="18">
        <v>156.2</v>
      </c>
      <c r="F13" s="18">
        <v>181.8</v>
      </c>
      <c r="G13" s="18">
        <v>182.6</v>
      </c>
      <c r="H13" s="18">
        <v>186.3</v>
      </c>
      <c r="I13" s="18">
        <v>203.1</v>
      </c>
      <c r="J13" s="18">
        <v>209.9</v>
      </c>
      <c r="K13" s="18">
        <v>197.4</v>
      </c>
      <c r="L13" s="18">
        <v>196.5</v>
      </c>
      <c r="M13" s="18">
        <v>185.6</v>
      </c>
      <c r="N13" s="18">
        <f>AVERAGEA(B13:M13)</f>
        <v>176.80000000000004</v>
      </c>
    </row>
    <row r="14" spans="1:14" ht="18">
      <c r="A14" s="17" t="s">
        <v>278</v>
      </c>
      <c r="B14" s="47">
        <v>188.7</v>
      </c>
      <c r="C14" s="47">
        <v>188.7</v>
      </c>
      <c r="D14" s="47">
        <v>190.5</v>
      </c>
      <c r="E14" s="47">
        <v>201.3</v>
      </c>
      <c r="F14" s="47">
        <v>196.4</v>
      </c>
      <c r="G14" s="47">
        <v>188.4</v>
      </c>
      <c r="H14" s="47">
        <v>190.7</v>
      </c>
      <c r="I14" s="47">
        <v>190</v>
      </c>
      <c r="J14" s="47">
        <v>183.2</v>
      </c>
      <c r="K14" s="47">
        <v>171</v>
      </c>
      <c r="L14" s="47">
        <v>169.1</v>
      </c>
      <c r="M14" s="47">
        <v>165.8</v>
      </c>
      <c r="N14" s="47">
        <v>185.3</v>
      </c>
    </row>
    <row r="15" spans="1:14" ht="18">
      <c r="A15" s="17" t="s">
        <v>279</v>
      </c>
      <c r="B15" s="47">
        <v>164.4</v>
      </c>
      <c r="C15" s="47">
        <v>173.1</v>
      </c>
      <c r="D15" s="47">
        <v>164.6</v>
      </c>
      <c r="E15" s="47">
        <v>166.1</v>
      </c>
      <c r="F15" s="47">
        <v>156.9</v>
      </c>
      <c r="G15" s="47">
        <v>159.6</v>
      </c>
      <c r="H15" s="47">
        <v>162.3</v>
      </c>
      <c r="I15" s="47">
        <v>165.4</v>
      </c>
      <c r="J15" s="47">
        <v>162</v>
      </c>
      <c r="K15" s="47">
        <v>160.7</v>
      </c>
      <c r="L15" s="47">
        <v>162.3</v>
      </c>
      <c r="M15" s="47">
        <v>160.1</v>
      </c>
      <c r="N15" s="47">
        <v>163.1</v>
      </c>
    </row>
    <row r="16" spans="1:14" ht="18">
      <c r="A16" s="19">
        <v>1999</v>
      </c>
      <c r="B16" s="47">
        <v>159.4</v>
      </c>
      <c r="C16" s="47">
        <v>159.2</v>
      </c>
      <c r="D16" s="47">
        <v>169.6</v>
      </c>
      <c r="E16" s="47">
        <v>167.6</v>
      </c>
      <c r="F16" s="47">
        <v>179.2</v>
      </c>
      <c r="G16" s="47">
        <v>191.2</v>
      </c>
      <c r="H16" s="47">
        <v>207.6</v>
      </c>
      <c r="I16" s="47">
        <v>185.1</v>
      </c>
      <c r="J16" s="47">
        <v>175.7</v>
      </c>
      <c r="K16" s="47">
        <v>161.6</v>
      </c>
      <c r="L16" s="47">
        <v>165.6</v>
      </c>
      <c r="M16" s="47">
        <v>170.2</v>
      </c>
      <c r="N16" s="47">
        <v>174.3</v>
      </c>
    </row>
    <row r="17" spans="1:14" ht="18">
      <c r="A17" s="1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8">
      <c r="A18" s="17" t="s">
        <v>299</v>
      </c>
      <c r="B18" s="49"/>
      <c r="C18" s="49"/>
      <c r="D18" s="49"/>
      <c r="E18" s="49" t="s">
        <v>466</v>
      </c>
      <c r="F18" s="49"/>
      <c r="G18" s="49"/>
      <c r="H18" s="49"/>
      <c r="I18" s="49"/>
      <c r="J18" s="49"/>
      <c r="K18" s="48"/>
      <c r="L18" s="49" t="s">
        <v>460</v>
      </c>
      <c r="M18" s="48"/>
      <c r="N18" s="48"/>
    </row>
    <row r="19" spans="1:14" ht="18">
      <c r="A19" s="14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8" hidden="1">
      <c r="A20" s="17" t="s">
        <v>277</v>
      </c>
      <c r="B20" s="47">
        <v>150.5</v>
      </c>
      <c r="C20" s="47">
        <v>150.3</v>
      </c>
      <c r="D20" s="47">
        <v>149.2</v>
      </c>
      <c r="E20" s="47">
        <v>148.6</v>
      </c>
      <c r="F20" s="47">
        <v>154.1</v>
      </c>
      <c r="G20" s="47">
        <v>150</v>
      </c>
      <c r="H20" s="47">
        <v>154.1</v>
      </c>
      <c r="I20" s="47">
        <v>154.3</v>
      </c>
      <c r="J20" s="47">
        <v>153.4</v>
      </c>
      <c r="K20" s="47">
        <v>152.2</v>
      </c>
      <c r="L20" s="47">
        <v>153.9</v>
      </c>
      <c r="M20" s="47">
        <v>152.6</v>
      </c>
      <c r="N20" s="47">
        <f>AVERAGEA(B20:M20)</f>
        <v>151.93333333333334</v>
      </c>
    </row>
    <row r="21" spans="1:14" ht="18">
      <c r="A21" s="17" t="s">
        <v>278</v>
      </c>
      <c r="B21" s="47">
        <v>152</v>
      </c>
      <c r="C21" s="47">
        <v>153.3</v>
      </c>
      <c r="D21" s="47">
        <v>153.7</v>
      </c>
      <c r="E21" s="47">
        <v>154</v>
      </c>
      <c r="F21" s="47">
        <v>152.5</v>
      </c>
      <c r="G21" s="47">
        <v>152.5</v>
      </c>
      <c r="H21" s="47">
        <v>152.6</v>
      </c>
      <c r="I21" s="47">
        <v>151.9</v>
      </c>
      <c r="J21" s="47">
        <v>146.5</v>
      </c>
      <c r="K21" s="47">
        <v>142.1</v>
      </c>
      <c r="L21" s="47">
        <v>139.9</v>
      </c>
      <c r="M21" s="47">
        <v>142</v>
      </c>
      <c r="N21" s="47">
        <f>AVERAGEA(B21:M21)</f>
        <v>149.41666666666666</v>
      </c>
    </row>
    <row r="22" spans="1:14" ht="18">
      <c r="A22" s="17" t="s">
        <v>279</v>
      </c>
      <c r="B22" s="47">
        <v>142</v>
      </c>
      <c r="C22" s="47">
        <v>142</v>
      </c>
      <c r="D22" s="47">
        <v>134.9</v>
      </c>
      <c r="E22" s="47">
        <v>134.9</v>
      </c>
      <c r="F22" s="47">
        <v>134.5</v>
      </c>
      <c r="G22" s="47">
        <v>133.7</v>
      </c>
      <c r="H22" s="47">
        <v>133.7</v>
      </c>
      <c r="I22" s="47">
        <v>134.6</v>
      </c>
      <c r="J22" s="47">
        <v>135.2</v>
      </c>
      <c r="K22" s="47">
        <v>137.2</v>
      </c>
      <c r="L22" s="47">
        <v>139.3</v>
      </c>
      <c r="M22" s="47">
        <v>142.8</v>
      </c>
      <c r="N22" s="47">
        <f>AVERAGEA(B22:M22)</f>
        <v>137.06666666666666</v>
      </c>
    </row>
    <row r="23" spans="1:14" ht="18">
      <c r="A23" s="19">
        <v>1999</v>
      </c>
      <c r="B23" s="47">
        <v>142.9</v>
      </c>
      <c r="C23" s="47">
        <v>143.5</v>
      </c>
      <c r="D23" s="47">
        <v>142.5</v>
      </c>
      <c r="E23" s="47">
        <v>142.5</v>
      </c>
      <c r="F23" s="47">
        <v>130.2</v>
      </c>
      <c r="G23" s="47">
        <v>131.7</v>
      </c>
      <c r="H23" s="47">
        <v>131.6</v>
      </c>
      <c r="I23" s="47">
        <v>132.8</v>
      </c>
      <c r="J23" s="47">
        <v>136.9</v>
      </c>
      <c r="K23" s="47">
        <v>137.6</v>
      </c>
      <c r="L23" s="47">
        <v>140.5</v>
      </c>
      <c r="M23" s="47">
        <v>142.7</v>
      </c>
      <c r="N23" s="47">
        <v>138</v>
      </c>
    </row>
    <row r="24" spans="1:14" ht="18">
      <c r="A24" s="14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8">
      <c r="A25" s="17" t="s">
        <v>349</v>
      </c>
      <c r="B25" s="49"/>
      <c r="C25" s="49"/>
      <c r="D25" s="49"/>
      <c r="E25" s="49" t="s">
        <v>467</v>
      </c>
      <c r="F25" s="49"/>
      <c r="G25" s="49"/>
      <c r="H25" s="49"/>
      <c r="I25" s="49"/>
      <c r="J25" s="49"/>
      <c r="K25" s="48"/>
      <c r="L25" s="49" t="s">
        <v>468</v>
      </c>
      <c r="M25" s="48"/>
      <c r="N25" s="48"/>
    </row>
    <row r="26" spans="1:14" ht="18">
      <c r="A26" s="14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8" hidden="1">
      <c r="A27" s="17" t="s">
        <v>277</v>
      </c>
      <c r="B27" s="47">
        <v>91.6</v>
      </c>
      <c r="C27" s="47"/>
      <c r="D27" s="47"/>
      <c r="E27" s="47">
        <v>95.1</v>
      </c>
      <c r="F27" s="47"/>
      <c r="G27" s="47"/>
      <c r="H27" s="47">
        <v>95.7</v>
      </c>
      <c r="I27" s="47"/>
      <c r="J27" s="47"/>
      <c r="K27" s="47">
        <v>94.3</v>
      </c>
      <c r="L27" s="47"/>
      <c r="M27" s="47"/>
      <c r="N27" s="47">
        <f>AVERAGEA(B27:M27)</f>
        <v>94.175</v>
      </c>
    </row>
    <row r="28" spans="1:14" ht="18">
      <c r="A28" s="17" t="s">
        <v>278</v>
      </c>
      <c r="B28" s="47">
        <v>94.6</v>
      </c>
      <c r="C28" s="47"/>
      <c r="D28" s="47"/>
      <c r="E28" s="47">
        <v>94.6</v>
      </c>
      <c r="F28" s="47"/>
      <c r="G28" s="47"/>
      <c r="H28" s="47">
        <v>94.9</v>
      </c>
      <c r="I28" s="47"/>
      <c r="J28" s="47"/>
      <c r="K28" s="47">
        <v>95.7</v>
      </c>
      <c r="L28" s="47"/>
      <c r="M28" s="47"/>
      <c r="N28" s="47">
        <f>AVERAGEA(B28:M28)</f>
        <v>94.95</v>
      </c>
    </row>
    <row r="29" spans="1:14" ht="18">
      <c r="A29" s="17" t="s">
        <v>279</v>
      </c>
      <c r="B29" s="47">
        <v>95.4</v>
      </c>
      <c r="C29" s="47"/>
      <c r="D29" s="47"/>
      <c r="E29" s="47">
        <v>94.9</v>
      </c>
      <c r="F29" s="47"/>
      <c r="G29" s="47"/>
      <c r="H29" s="47">
        <v>94</v>
      </c>
      <c r="I29" s="47"/>
      <c r="J29" s="47"/>
      <c r="K29" s="47">
        <v>96.7</v>
      </c>
      <c r="L29" s="47"/>
      <c r="M29" s="47"/>
      <c r="N29" s="47">
        <f>AVERAGEA(B29:M29)</f>
        <v>95.25</v>
      </c>
    </row>
    <row r="30" spans="1:14" ht="18">
      <c r="A30" s="19">
        <v>1999</v>
      </c>
      <c r="B30" s="47">
        <v>96.7</v>
      </c>
      <c r="C30" s="47"/>
      <c r="D30" s="47"/>
      <c r="E30" s="47">
        <v>94</v>
      </c>
      <c r="F30" s="47"/>
      <c r="G30" s="47"/>
      <c r="H30" s="47">
        <v>95.4</v>
      </c>
      <c r="I30" s="47"/>
      <c r="J30" s="47"/>
      <c r="K30" s="47">
        <v>96.2</v>
      </c>
      <c r="L30" s="47"/>
      <c r="M30" s="47"/>
      <c r="N30" s="47">
        <f>AVERAGEA(B30:M30)</f>
        <v>95.575</v>
      </c>
    </row>
    <row r="31" spans="1:14" ht="18">
      <c r="A31" s="1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8">
      <c r="A32" s="17" t="s">
        <v>450</v>
      </c>
      <c r="B32" s="49"/>
      <c r="C32" s="49"/>
      <c r="D32" s="49"/>
      <c r="E32" s="49" t="s">
        <v>469</v>
      </c>
      <c r="F32" s="49"/>
      <c r="G32" s="49"/>
      <c r="H32" s="49"/>
      <c r="I32" s="49"/>
      <c r="J32" s="49"/>
      <c r="K32" s="48"/>
      <c r="L32" s="49" t="s">
        <v>534</v>
      </c>
      <c r="M32" s="48"/>
      <c r="N32" s="48"/>
    </row>
    <row r="33" spans="1:14" ht="18">
      <c r="A33" s="1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8" hidden="1">
      <c r="A34" s="35" t="s">
        <v>277</v>
      </c>
      <c r="B34" s="87">
        <v>88.2</v>
      </c>
      <c r="C34" s="87">
        <v>86.7</v>
      </c>
      <c r="D34" s="87">
        <v>88.3</v>
      </c>
      <c r="E34" s="87">
        <v>88</v>
      </c>
      <c r="F34" s="87">
        <v>86.4</v>
      </c>
      <c r="G34" s="87">
        <v>87.1</v>
      </c>
      <c r="H34" s="87">
        <v>88.2</v>
      </c>
      <c r="I34" s="87">
        <v>88.2</v>
      </c>
      <c r="J34" s="87">
        <v>87.3</v>
      </c>
      <c r="K34" s="87">
        <v>87.3</v>
      </c>
      <c r="L34" s="87">
        <v>87.3</v>
      </c>
      <c r="M34" s="87">
        <v>86.9</v>
      </c>
      <c r="N34" s="87">
        <f>AVERAGEA(B34:M34)</f>
        <v>87.49166666666667</v>
      </c>
    </row>
    <row r="35" spans="1:14" ht="18">
      <c r="A35" s="17" t="s">
        <v>278</v>
      </c>
      <c r="B35" s="47">
        <v>91.2</v>
      </c>
      <c r="C35" s="47">
        <v>91.9</v>
      </c>
      <c r="D35" s="47">
        <v>92.4</v>
      </c>
      <c r="E35" s="47">
        <v>93.9</v>
      </c>
      <c r="F35" s="47">
        <v>95.2</v>
      </c>
      <c r="G35" s="47">
        <v>96.2</v>
      </c>
      <c r="H35" s="47">
        <v>97.3</v>
      </c>
      <c r="I35" s="47">
        <v>97.5</v>
      </c>
      <c r="J35" s="47">
        <v>98</v>
      </c>
      <c r="K35" s="47">
        <v>98.3</v>
      </c>
      <c r="L35" s="47">
        <v>97.9</v>
      </c>
      <c r="M35" s="47">
        <v>97.9</v>
      </c>
      <c r="N35" s="47">
        <f>AVERAGEA(B35:M35)</f>
        <v>95.64166666666667</v>
      </c>
    </row>
    <row r="36" spans="1:14" ht="18">
      <c r="A36" s="17" t="s">
        <v>279</v>
      </c>
      <c r="B36" s="47">
        <v>97.5</v>
      </c>
      <c r="C36" s="47">
        <v>97.7</v>
      </c>
      <c r="D36" s="47">
        <v>98</v>
      </c>
      <c r="E36" s="47">
        <v>98.8</v>
      </c>
      <c r="F36" s="47">
        <v>99.1</v>
      </c>
      <c r="G36" s="47">
        <v>99.3</v>
      </c>
      <c r="H36" s="47">
        <v>99.3</v>
      </c>
      <c r="I36" s="47">
        <v>99.2</v>
      </c>
      <c r="J36" s="47">
        <v>98.8</v>
      </c>
      <c r="K36" s="47">
        <v>98.4</v>
      </c>
      <c r="L36" s="47">
        <v>98.1</v>
      </c>
      <c r="M36" s="47">
        <v>98.1</v>
      </c>
      <c r="N36" s="47">
        <f>AVERAGEA(B36:M36)</f>
        <v>98.52499999999998</v>
      </c>
    </row>
    <row r="37" spans="1:14" ht="18">
      <c r="A37" s="19">
        <v>1999</v>
      </c>
      <c r="B37" s="47">
        <v>97.3</v>
      </c>
      <c r="C37" s="47">
        <v>97.9</v>
      </c>
      <c r="D37" s="47">
        <v>97.8</v>
      </c>
      <c r="E37" s="47">
        <v>97.9</v>
      </c>
      <c r="F37" s="47">
        <v>97.9</v>
      </c>
      <c r="G37" s="47">
        <v>97.6</v>
      </c>
      <c r="H37" s="47">
        <v>97.9</v>
      </c>
      <c r="I37" s="47">
        <v>98</v>
      </c>
      <c r="J37" s="47">
        <v>97.8</v>
      </c>
      <c r="K37" s="47">
        <v>97.9</v>
      </c>
      <c r="L37" s="47">
        <v>97.8</v>
      </c>
      <c r="M37" s="47">
        <v>97.8</v>
      </c>
      <c r="N37" s="47">
        <f>AVERAGEA(B37:M37)</f>
        <v>97.8</v>
      </c>
    </row>
    <row r="38" spans="1:14" ht="18">
      <c r="A38" s="1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8">
      <c r="A39" s="17" t="s">
        <v>450</v>
      </c>
      <c r="B39" s="49"/>
      <c r="C39" s="49"/>
      <c r="D39" s="49"/>
      <c r="E39" s="49" t="s">
        <v>470</v>
      </c>
      <c r="F39" s="49"/>
      <c r="G39" s="49"/>
      <c r="H39" s="49"/>
      <c r="I39" s="49"/>
      <c r="J39" s="49"/>
      <c r="K39" s="48"/>
      <c r="L39" s="49" t="s">
        <v>452</v>
      </c>
      <c r="M39" s="48"/>
      <c r="N39" s="48"/>
    </row>
    <row r="40" spans="1:14" ht="18">
      <c r="A40" s="1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8" hidden="1">
      <c r="A41" s="17" t="s">
        <v>277</v>
      </c>
      <c r="B41" s="47">
        <v>89.7</v>
      </c>
      <c r="C41" s="47">
        <v>89.4</v>
      </c>
      <c r="D41" s="47">
        <v>88.9</v>
      </c>
      <c r="E41" s="47">
        <v>89.3</v>
      </c>
      <c r="F41" s="47">
        <v>89</v>
      </c>
      <c r="G41" s="47">
        <v>89.8</v>
      </c>
      <c r="H41" s="47">
        <v>90.1</v>
      </c>
      <c r="I41" s="47">
        <v>90.4</v>
      </c>
      <c r="J41" s="47">
        <v>92.1</v>
      </c>
      <c r="K41" s="47">
        <v>94</v>
      </c>
      <c r="L41" s="47">
        <v>96.5</v>
      </c>
      <c r="M41" s="47">
        <v>97.6</v>
      </c>
      <c r="N41" s="47">
        <f>AVERAGEA(B41:M41)</f>
        <v>91.39999999999999</v>
      </c>
    </row>
    <row r="42" spans="1:14" ht="18">
      <c r="A42" s="17" t="s">
        <v>278</v>
      </c>
      <c r="B42" s="47">
        <v>97.8</v>
      </c>
      <c r="C42" s="47">
        <v>99.9</v>
      </c>
      <c r="D42" s="47">
        <v>100.7</v>
      </c>
      <c r="E42" s="47">
        <v>101.2</v>
      </c>
      <c r="F42" s="47">
        <v>101.7</v>
      </c>
      <c r="G42" s="47">
        <v>102.1</v>
      </c>
      <c r="H42" s="50">
        <v>102.8</v>
      </c>
      <c r="I42" s="47">
        <v>102.8</v>
      </c>
      <c r="J42" s="50">
        <v>102.5</v>
      </c>
      <c r="K42" s="47">
        <v>100.8</v>
      </c>
      <c r="L42" s="47">
        <v>98.3</v>
      </c>
      <c r="M42" s="47">
        <v>96.6</v>
      </c>
      <c r="N42" s="50">
        <f>AVERAGEA(B42:M42)</f>
        <v>100.59999999999998</v>
      </c>
    </row>
    <row r="43" spans="1:14" ht="18">
      <c r="A43" s="17" t="s">
        <v>279</v>
      </c>
      <c r="B43" s="47">
        <v>94.6</v>
      </c>
      <c r="C43" s="47">
        <v>91.9</v>
      </c>
      <c r="D43" s="47">
        <v>93.3</v>
      </c>
      <c r="E43" s="47">
        <v>93.7</v>
      </c>
      <c r="F43" s="47">
        <v>94.3</v>
      </c>
      <c r="G43" s="50">
        <v>93.8</v>
      </c>
      <c r="H43" s="50">
        <v>93.5</v>
      </c>
      <c r="I43" s="50">
        <v>93</v>
      </c>
      <c r="J43" s="50">
        <v>92.2</v>
      </c>
      <c r="K43" s="47">
        <v>91.9</v>
      </c>
      <c r="L43" s="47">
        <v>91.6</v>
      </c>
      <c r="M43" s="47">
        <v>91.3</v>
      </c>
      <c r="N43" s="50">
        <f>AVERAGEA(B43:M43)</f>
        <v>92.92500000000001</v>
      </c>
    </row>
    <row r="44" spans="1:14" ht="18">
      <c r="A44" s="19">
        <v>1999</v>
      </c>
      <c r="B44" s="47">
        <v>91.3</v>
      </c>
      <c r="C44" s="47">
        <v>92</v>
      </c>
      <c r="D44" s="47">
        <v>91.9</v>
      </c>
      <c r="E44" s="81" t="s">
        <v>389</v>
      </c>
      <c r="F44" s="81" t="s">
        <v>389</v>
      </c>
      <c r="G44" s="81" t="s">
        <v>389</v>
      </c>
      <c r="H44" s="81" t="s">
        <v>389</v>
      </c>
      <c r="I44" s="81" t="s">
        <v>389</v>
      </c>
      <c r="J44" s="81" t="s">
        <v>389</v>
      </c>
      <c r="K44" s="81" t="s">
        <v>389</v>
      </c>
      <c r="L44" s="81" t="s">
        <v>389</v>
      </c>
      <c r="M44" s="53" t="s">
        <v>389</v>
      </c>
      <c r="N44" s="79" t="s">
        <v>656</v>
      </c>
    </row>
    <row r="45" spans="1:14" ht="18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8">
      <c r="A46" s="17" t="s">
        <v>450</v>
      </c>
      <c r="B46" s="49"/>
      <c r="C46" s="49"/>
      <c r="D46" s="49"/>
      <c r="E46" s="49" t="s">
        <v>471</v>
      </c>
      <c r="F46" s="49"/>
      <c r="G46" s="49"/>
      <c r="H46" s="49"/>
      <c r="I46" s="49"/>
      <c r="J46" s="49"/>
      <c r="K46" s="48"/>
      <c r="L46" s="49" t="s">
        <v>452</v>
      </c>
      <c r="M46" s="48"/>
      <c r="N46" s="48"/>
    </row>
    <row r="47" spans="1:14" ht="18">
      <c r="A47" s="1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8" hidden="1">
      <c r="A48" s="17" t="s">
        <v>277</v>
      </c>
      <c r="B48" s="47">
        <v>86.9</v>
      </c>
      <c r="C48" s="47">
        <v>86.9</v>
      </c>
      <c r="D48" s="47">
        <v>86.6</v>
      </c>
      <c r="E48" s="47">
        <v>87.3</v>
      </c>
      <c r="F48" s="47">
        <v>86.4</v>
      </c>
      <c r="G48" s="47">
        <v>87.4</v>
      </c>
      <c r="H48" s="47">
        <v>87.9</v>
      </c>
      <c r="I48" s="47">
        <v>88.4</v>
      </c>
      <c r="J48" s="47">
        <v>90.5</v>
      </c>
      <c r="K48" s="47">
        <v>92.4</v>
      </c>
      <c r="L48" s="47">
        <v>96</v>
      </c>
      <c r="M48" s="47">
        <v>97.5</v>
      </c>
      <c r="N48" s="50">
        <f>AVERAGEA(B48:M48)</f>
        <v>89.51666666666665</v>
      </c>
    </row>
    <row r="49" spans="1:14" ht="18">
      <c r="A49" s="17" t="s">
        <v>278</v>
      </c>
      <c r="B49" s="47">
        <v>96.2</v>
      </c>
      <c r="C49" s="47">
        <v>98.2</v>
      </c>
      <c r="D49" s="47">
        <v>97.9</v>
      </c>
      <c r="E49" s="47">
        <v>97.8</v>
      </c>
      <c r="F49" s="47">
        <v>98.5</v>
      </c>
      <c r="G49" s="47">
        <v>98.3</v>
      </c>
      <c r="H49" s="47">
        <v>98.7</v>
      </c>
      <c r="I49" s="47">
        <v>98.5</v>
      </c>
      <c r="J49" s="47">
        <v>98.6</v>
      </c>
      <c r="K49" s="47">
        <v>96.6</v>
      </c>
      <c r="L49" s="47">
        <v>93.5</v>
      </c>
      <c r="M49" s="47">
        <v>91.4</v>
      </c>
      <c r="N49" s="50">
        <f>AVERAGEA(B49:M49)</f>
        <v>97.0166666666667</v>
      </c>
    </row>
    <row r="50" spans="1:14" ht="18">
      <c r="A50" s="17" t="s">
        <v>279</v>
      </c>
      <c r="B50" s="47">
        <v>88.7</v>
      </c>
      <c r="C50" s="47">
        <v>84.2</v>
      </c>
      <c r="D50" s="47">
        <v>86.2</v>
      </c>
      <c r="E50" s="47">
        <v>87.1</v>
      </c>
      <c r="F50" s="47">
        <v>88.1</v>
      </c>
      <c r="G50" s="47">
        <v>87.1</v>
      </c>
      <c r="H50" s="47">
        <v>87.2</v>
      </c>
      <c r="I50" s="47">
        <v>87.3</v>
      </c>
      <c r="J50" s="47">
        <v>86.9</v>
      </c>
      <c r="K50" s="47">
        <v>86.9</v>
      </c>
      <c r="L50" s="47">
        <v>86.1</v>
      </c>
      <c r="M50" s="47">
        <v>85.9</v>
      </c>
      <c r="N50" s="50">
        <f>AVERAGEA(B50:M50)</f>
        <v>86.80833333333334</v>
      </c>
    </row>
    <row r="51" spans="1:14" ht="18">
      <c r="A51" s="19">
        <v>1999</v>
      </c>
      <c r="B51" s="47">
        <v>86</v>
      </c>
      <c r="C51" s="47">
        <v>86</v>
      </c>
      <c r="D51" s="47">
        <v>86.5</v>
      </c>
      <c r="E51" s="81" t="s">
        <v>389</v>
      </c>
      <c r="F51" s="81" t="s">
        <v>389</v>
      </c>
      <c r="G51" s="81" t="s">
        <v>389</v>
      </c>
      <c r="H51" s="81" t="s">
        <v>389</v>
      </c>
      <c r="I51" s="81" t="s">
        <v>389</v>
      </c>
      <c r="J51" s="81" t="s">
        <v>389</v>
      </c>
      <c r="K51" s="81" t="s">
        <v>389</v>
      </c>
      <c r="L51" s="81" t="s">
        <v>389</v>
      </c>
      <c r="M51" s="53" t="s">
        <v>389</v>
      </c>
      <c r="N51" s="79" t="s">
        <v>655</v>
      </c>
    </row>
    <row r="52" spans="1:14" ht="18">
      <c r="A52" s="1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8">
      <c r="A53" s="17" t="s">
        <v>450</v>
      </c>
      <c r="B53" s="49"/>
      <c r="C53" s="49"/>
      <c r="D53" s="49"/>
      <c r="E53" s="49" t="s">
        <v>472</v>
      </c>
      <c r="F53" s="49"/>
      <c r="G53" s="49"/>
      <c r="H53" s="49"/>
      <c r="I53" s="49"/>
      <c r="J53" s="49"/>
      <c r="K53" s="48"/>
      <c r="L53" s="49" t="s">
        <v>452</v>
      </c>
      <c r="M53" s="48"/>
      <c r="N53" s="48"/>
    </row>
    <row r="54" spans="1:18" ht="18">
      <c r="A54" s="1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Q54" s="30"/>
      <c r="R54" s="30"/>
    </row>
    <row r="55" spans="1:18" ht="18" hidden="1">
      <c r="A55" s="17" t="s">
        <v>277</v>
      </c>
      <c r="B55" s="47">
        <v>96.3</v>
      </c>
      <c r="C55" s="47">
        <v>94.7</v>
      </c>
      <c r="D55" s="47">
        <v>94.2</v>
      </c>
      <c r="E55" s="47">
        <v>93.6</v>
      </c>
      <c r="F55" s="47">
        <v>94</v>
      </c>
      <c r="G55" s="47">
        <v>94.4</v>
      </c>
      <c r="H55" s="47">
        <v>95.6</v>
      </c>
      <c r="I55" s="47">
        <v>96.5</v>
      </c>
      <c r="J55" s="47">
        <v>96.5</v>
      </c>
      <c r="K55" s="47">
        <v>101.1</v>
      </c>
      <c r="L55" s="47">
        <v>99.5</v>
      </c>
      <c r="M55" s="47">
        <v>98.6</v>
      </c>
      <c r="N55" s="50">
        <f>AVERAGEA(B55:M55)</f>
        <v>96.25</v>
      </c>
      <c r="Q55" s="30"/>
      <c r="R55" s="30"/>
    </row>
    <row r="56" spans="1:18" ht="18">
      <c r="A56" s="17" t="s">
        <v>278</v>
      </c>
      <c r="B56" s="47">
        <v>98.6</v>
      </c>
      <c r="C56" s="47">
        <v>99.5</v>
      </c>
      <c r="D56" s="47">
        <v>101.8</v>
      </c>
      <c r="E56" s="47">
        <v>101.8</v>
      </c>
      <c r="F56" s="47">
        <v>104</v>
      </c>
      <c r="G56" s="47">
        <v>104.4</v>
      </c>
      <c r="H56" s="47">
        <v>104.4</v>
      </c>
      <c r="I56" s="47">
        <v>104.4</v>
      </c>
      <c r="J56" s="47">
        <v>105.3</v>
      </c>
      <c r="K56" s="47">
        <v>103.6</v>
      </c>
      <c r="L56" s="47">
        <v>101.3</v>
      </c>
      <c r="M56" s="47">
        <v>101.3</v>
      </c>
      <c r="N56" s="50">
        <f>AVERAGEA(B56:M56)</f>
        <v>102.53333333333332</v>
      </c>
      <c r="Q56" s="30"/>
      <c r="R56" s="30"/>
    </row>
    <row r="57" spans="1:18" ht="18">
      <c r="A57" s="17" t="s">
        <v>279</v>
      </c>
      <c r="B57" s="47">
        <v>100.6</v>
      </c>
      <c r="C57" s="47">
        <v>101.4</v>
      </c>
      <c r="D57" s="47">
        <v>102</v>
      </c>
      <c r="E57" s="47">
        <v>102.9</v>
      </c>
      <c r="F57" s="47">
        <v>103.7</v>
      </c>
      <c r="G57" s="47">
        <v>104.2</v>
      </c>
      <c r="H57" s="47">
        <v>104.2</v>
      </c>
      <c r="I57" s="47">
        <v>103</v>
      </c>
      <c r="J57" s="47">
        <v>103</v>
      </c>
      <c r="K57" s="47">
        <v>103</v>
      </c>
      <c r="L57" s="47">
        <v>102.6</v>
      </c>
      <c r="M57" s="47">
        <v>102.2</v>
      </c>
      <c r="N57" s="50">
        <f>AVERAGEA(B57:M57)</f>
        <v>102.73333333333333</v>
      </c>
      <c r="Q57" s="30"/>
      <c r="R57" s="30"/>
    </row>
    <row r="58" spans="1:18" ht="18">
      <c r="A58" s="19">
        <v>1999</v>
      </c>
      <c r="B58" s="47">
        <v>103</v>
      </c>
      <c r="C58" s="47">
        <v>104.6</v>
      </c>
      <c r="D58" s="47">
        <v>104.6</v>
      </c>
      <c r="E58" s="81" t="s">
        <v>389</v>
      </c>
      <c r="F58" s="81" t="s">
        <v>389</v>
      </c>
      <c r="G58" s="81" t="s">
        <v>389</v>
      </c>
      <c r="H58" s="81" t="s">
        <v>389</v>
      </c>
      <c r="I58" s="81" t="s">
        <v>389</v>
      </c>
      <c r="J58" s="81" t="s">
        <v>389</v>
      </c>
      <c r="K58" s="81" t="s">
        <v>389</v>
      </c>
      <c r="L58" s="81" t="s">
        <v>389</v>
      </c>
      <c r="M58" s="53" t="s">
        <v>389</v>
      </c>
      <c r="N58" s="79" t="s">
        <v>654</v>
      </c>
      <c r="Q58" s="30"/>
      <c r="R58" s="30"/>
    </row>
    <row r="59" spans="1:18" ht="18">
      <c r="A59" s="1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Q59" s="30"/>
      <c r="R59" s="30"/>
    </row>
    <row r="60" spans="1:18" ht="18">
      <c r="A60" s="17" t="s">
        <v>450</v>
      </c>
      <c r="B60" s="49"/>
      <c r="C60" s="49"/>
      <c r="D60" s="49"/>
      <c r="E60" s="49" t="s">
        <v>473</v>
      </c>
      <c r="F60" s="49"/>
      <c r="G60" s="49"/>
      <c r="H60" s="49"/>
      <c r="I60" s="49"/>
      <c r="J60" s="49"/>
      <c r="K60" s="48"/>
      <c r="L60" s="49" t="s">
        <v>452</v>
      </c>
      <c r="M60" s="48"/>
      <c r="N60" s="48"/>
      <c r="Q60" s="30"/>
      <c r="R60" s="30"/>
    </row>
    <row r="61" spans="1:18" ht="18">
      <c r="A61" s="1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Q61" s="30"/>
      <c r="R61" s="30"/>
    </row>
    <row r="62" spans="1:18" ht="18" hidden="1">
      <c r="A62" s="17" t="s">
        <v>277</v>
      </c>
      <c r="B62" s="47">
        <v>82.9</v>
      </c>
      <c r="C62" s="47">
        <v>82.3</v>
      </c>
      <c r="D62" s="47">
        <v>81.3</v>
      </c>
      <c r="E62" s="47">
        <v>80.7</v>
      </c>
      <c r="F62" s="47">
        <v>80.9</v>
      </c>
      <c r="G62" s="47">
        <v>81.7</v>
      </c>
      <c r="H62" s="47">
        <v>81.9</v>
      </c>
      <c r="I62" s="47">
        <v>82.1</v>
      </c>
      <c r="J62" s="47">
        <v>83.1</v>
      </c>
      <c r="K62" s="47">
        <v>83.8</v>
      </c>
      <c r="L62" s="47">
        <v>86.7</v>
      </c>
      <c r="M62" s="47">
        <v>87.8</v>
      </c>
      <c r="N62" s="50">
        <f>AVERAGEA(B62:M62)</f>
        <v>82.93333333333334</v>
      </c>
      <c r="Q62" s="30"/>
      <c r="R62" s="30"/>
    </row>
    <row r="63" spans="1:18" ht="18">
      <c r="A63" s="17" t="s">
        <v>278</v>
      </c>
      <c r="B63" s="47">
        <v>90.7</v>
      </c>
      <c r="C63" s="47">
        <v>92.6</v>
      </c>
      <c r="D63" s="47">
        <v>94.7</v>
      </c>
      <c r="E63" s="47">
        <v>95.8</v>
      </c>
      <c r="F63" s="47">
        <v>96.1</v>
      </c>
      <c r="G63" s="47">
        <v>96.7</v>
      </c>
      <c r="H63" s="47">
        <v>96.3</v>
      </c>
      <c r="I63" s="47">
        <v>96</v>
      </c>
      <c r="J63" s="47">
        <v>95.2</v>
      </c>
      <c r="K63" s="47">
        <v>94.5</v>
      </c>
      <c r="L63" s="47">
        <v>92.2</v>
      </c>
      <c r="M63" s="47">
        <v>89.2</v>
      </c>
      <c r="N63" s="50">
        <f>AVERAGEA(B63:M63)</f>
        <v>94.16666666666667</v>
      </c>
      <c r="Q63" s="30"/>
      <c r="R63" s="30"/>
    </row>
    <row r="64" spans="1:18" ht="18">
      <c r="A64" s="17" t="s">
        <v>279</v>
      </c>
      <c r="B64" s="47">
        <v>86.4</v>
      </c>
      <c r="C64" s="47">
        <v>85</v>
      </c>
      <c r="D64" s="47">
        <v>84.9</v>
      </c>
      <c r="E64" s="47">
        <v>85.3</v>
      </c>
      <c r="F64" s="47">
        <v>85.8</v>
      </c>
      <c r="G64" s="47">
        <v>86</v>
      </c>
      <c r="H64" s="47">
        <v>85.3</v>
      </c>
      <c r="I64" s="47">
        <v>85.2</v>
      </c>
      <c r="J64" s="47">
        <v>86.1</v>
      </c>
      <c r="K64" s="47">
        <v>86.8</v>
      </c>
      <c r="L64" s="47">
        <v>87.2</v>
      </c>
      <c r="M64" s="47">
        <v>86.7</v>
      </c>
      <c r="N64" s="50">
        <f>AVERAGEA(B64:M64)</f>
        <v>85.89166666666667</v>
      </c>
      <c r="Q64" s="30"/>
      <c r="R64" s="30"/>
    </row>
    <row r="65" spans="1:18" ht="18">
      <c r="A65" s="19">
        <v>1999</v>
      </c>
      <c r="B65" s="47">
        <v>86.5</v>
      </c>
      <c r="C65" s="47">
        <v>86.3</v>
      </c>
      <c r="D65" s="47">
        <v>86.3</v>
      </c>
      <c r="E65" s="81" t="s">
        <v>389</v>
      </c>
      <c r="F65" s="81" t="s">
        <v>389</v>
      </c>
      <c r="G65" s="81" t="s">
        <v>389</v>
      </c>
      <c r="H65" s="81" t="s">
        <v>389</v>
      </c>
      <c r="I65" s="81" t="s">
        <v>389</v>
      </c>
      <c r="J65" s="81" t="s">
        <v>389</v>
      </c>
      <c r="K65" s="81" t="s">
        <v>389</v>
      </c>
      <c r="L65" s="81" t="s">
        <v>389</v>
      </c>
      <c r="M65" s="53" t="s">
        <v>389</v>
      </c>
      <c r="N65" s="79" t="s">
        <v>653</v>
      </c>
      <c r="Q65" s="30"/>
      <c r="R65" s="30"/>
    </row>
    <row r="66" spans="1:14" ht="18">
      <c r="A66" s="1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8">
      <c r="A67" s="17" t="s">
        <v>450</v>
      </c>
      <c r="B67" s="49"/>
      <c r="C67" s="49"/>
      <c r="D67" s="49"/>
      <c r="E67" s="49" t="s">
        <v>474</v>
      </c>
      <c r="F67" s="49"/>
      <c r="G67" s="49"/>
      <c r="H67" s="49"/>
      <c r="I67" s="49"/>
      <c r="J67" s="49"/>
      <c r="K67" s="48"/>
      <c r="L67" s="49" t="s">
        <v>452</v>
      </c>
      <c r="M67" s="48"/>
      <c r="N67" s="48"/>
    </row>
    <row r="68" spans="1:14" ht="18">
      <c r="A68" s="1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ht="18" hidden="1">
      <c r="A69" s="17" t="s">
        <v>277</v>
      </c>
      <c r="B69" s="47">
        <v>103.8</v>
      </c>
      <c r="C69" s="47">
        <v>103.6</v>
      </c>
      <c r="D69" s="47">
        <v>105.6</v>
      </c>
      <c r="E69" s="47">
        <v>107.5</v>
      </c>
      <c r="F69" s="47">
        <v>107.9</v>
      </c>
      <c r="G69" s="47">
        <v>108.6</v>
      </c>
      <c r="H69" s="47">
        <v>107.3</v>
      </c>
      <c r="I69" s="47">
        <v>106.4</v>
      </c>
      <c r="J69" s="47">
        <v>109.7</v>
      </c>
      <c r="K69" s="47">
        <v>113.5</v>
      </c>
      <c r="L69" s="47">
        <v>113.3</v>
      </c>
      <c r="M69" s="47">
        <v>115.2</v>
      </c>
      <c r="N69" s="47">
        <f>AVERAGEA(B69:M69)</f>
        <v>108.53333333333335</v>
      </c>
    </row>
    <row r="70" spans="1:14" ht="18">
      <c r="A70" s="17" t="s">
        <v>278</v>
      </c>
      <c r="B70" s="47">
        <v>118.4</v>
      </c>
      <c r="C70" s="47">
        <v>123.2</v>
      </c>
      <c r="D70" s="47">
        <v>125.8</v>
      </c>
      <c r="E70" s="47">
        <v>128.4</v>
      </c>
      <c r="F70" s="47">
        <v>127.4</v>
      </c>
      <c r="G70" s="47">
        <v>130.6</v>
      </c>
      <c r="H70" s="47">
        <v>135.8</v>
      </c>
      <c r="I70" s="47">
        <v>137.1</v>
      </c>
      <c r="J70" s="47">
        <v>134</v>
      </c>
      <c r="K70" s="47">
        <v>131.5</v>
      </c>
      <c r="L70" s="47">
        <v>129.2</v>
      </c>
      <c r="M70" s="47">
        <v>130.9</v>
      </c>
      <c r="N70" s="47">
        <f>AVERAGEA(B70:M70)</f>
        <v>129.35833333333335</v>
      </c>
    </row>
    <row r="71" spans="1:14" ht="18">
      <c r="A71" s="17" t="s">
        <v>279</v>
      </c>
      <c r="B71" s="47">
        <v>133.2</v>
      </c>
      <c r="C71" s="47">
        <v>132.4</v>
      </c>
      <c r="D71" s="47">
        <v>134.3</v>
      </c>
      <c r="E71" s="47">
        <v>132.7</v>
      </c>
      <c r="F71" s="47">
        <v>131</v>
      </c>
      <c r="G71" s="47">
        <v>131</v>
      </c>
      <c r="H71" s="47">
        <v>128.6</v>
      </c>
      <c r="I71" s="47">
        <v>124.7</v>
      </c>
      <c r="J71" s="47">
        <v>118.1</v>
      </c>
      <c r="K71" s="47">
        <v>113.9</v>
      </c>
      <c r="L71" s="47">
        <v>115.2</v>
      </c>
      <c r="M71" s="47">
        <v>114.9</v>
      </c>
      <c r="N71" s="47">
        <f>AVERAGEA(B71:M71)</f>
        <v>125.83333333333336</v>
      </c>
    </row>
    <row r="72" spans="1:14" ht="18">
      <c r="A72" s="19">
        <v>1999</v>
      </c>
      <c r="B72" s="47">
        <v>114.2</v>
      </c>
      <c r="C72" s="47">
        <v>120.1</v>
      </c>
      <c r="D72" s="47">
        <v>121.3</v>
      </c>
      <c r="E72" s="81" t="s">
        <v>389</v>
      </c>
      <c r="F72" s="81" t="s">
        <v>389</v>
      </c>
      <c r="G72" s="81" t="s">
        <v>389</v>
      </c>
      <c r="H72" s="81" t="s">
        <v>389</v>
      </c>
      <c r="I72" s="81" t="s">
        <v>389</v>
      </c>
      <c r="J72" s="81" t="s">
        <v>389</v>
      </c>
      <c r="K72" s="81" t="s">
        <v>389</v>
      </c>
      <c r="L72" s="81" t="s">
        <v>389</v>
      </c>
      <c r="M72" s="53" t="s">
        <v>389</v>
      </c>
      <c r="N72" s="79" t="s">
        <v>652</v>
      </c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8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8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8">
      <c r="A90" s="1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/>
  <dimension ref="A1:R91"/>
  <sheetViews>
    <sheetView showGridLines="0" zoomScale="66" zoomScaleNormal="66" workbookViewId="0" topLeftCell="A1">
      <selection activeCell="O39" sqref="O39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638</v>
      </c>
      <c r="B3" s="13"/>
      <c r="C3" s="13"/>
      <c r="D3" s="13"/>
      <c r="E3" s="13"/>
      <c r="F3" s="13"/>
      <c r="G3" s="13"/>
      <c r="H3" s="12" t="s">
        <v>631</v>
      </c>
      <c r="I3" s="13"/>
      <c r="J3" s="13"/>
      <c r="K3" s="13"/>
      <c r="L3" s="13"/>
      <c r="M3" s="13"/>
      <c r="N3" s="13"/>
    </row>
    <row r="4" spans="1:14" ht="18">
      <c r="A4" s="12" t="s">
        <v>448</v>
      </c>
      <c r="B4" s="13"/>
      <c r="C4" s="13"/>
      <c r="D4" s="13"/>
      <c r="E4" s="13"/>
      <c r="F4" s="13"/>
      <c r="G4" s="13"/>
      <c r="H4" s="12" t="s">
        <v>449</v>
      </c>
      <c r="I4" s="13"/>
      <c r="J4" s="13"/>
      <c r="K4" s="13"/>
      <c r="L4" s="13"/>
      <c r="M4" s="13"/>
      <c r="N4" s="13"/>
    </row>
    <row r="5" spans="1:14" ht="18">
      <c r="A5" s="12"/>
      <c r="B5" s="13"/>
      <c r="C5" s="13"/>
      <c r="D5" s="13"/>
      <c r="E5" s="13"/>
      <c r="F5" s="13"/>
      <c r="G5" s="13"/>
      <c r="H5" s="12"/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475</v>
      </c>
      <c r="B7" s="13"/>
      <c r="C7" s="13"/>
      <c r="D7" s="13"/>
      <c r="E7" s="13"/>
      <c r="F7" s="13"/>
      <c r="G7" s="13"/>
      <c r="H7" s="12" t="s">
        <v>476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349</v>
      </c>
      <c r="B11" s="17"/>
      <c r="C11" s="17"/>
      <c r="D11" s="17"/>
      <c r="E11" s="17" t="s">
        <v>477</v>
      </c>
      <c r="F11" s="17"/>
      <c r="G11" s="17"/>
      <c r="H11" s="17"/>
      <c r="I11" s="17"/>
      <c r="J11" s="17"/>
      <c r="K11" s="14"/>
      <c r="L11" s="17" t="s">
        <v>468</v>
      </c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108.7</v>
      </c>
      <c r="C13" s="18"/>
      <c r="D13" s="18"/>
      <c r="E13" s="18">
        <v>108.2</v>
      </c>
      <c r="F13" s="18"/>
      <c r="G13" s="18"/>
      <c r="H13" s="18">
        <v>107.6</v>
      </c>
      <c r="I13" s="18"/>
      <c r="J13" s="18"/>
      <c r="K13" s="18">
        <v>107.1</v>
      </c>
      <c r="L13" s="18"/>
      <c r="M13" s="18"/>
      <c r="N13" s="18">
        <f>AVERAGEA(B13:M13)</f>
        <v>107.9</v>
      </c>
    </row>
    <row r="14" spans="1:14" ht="18">
      <c r="A14" s="17" t="s">
        <v>278</v>
      </c>
      <c r="B14" s="47">
        <v>108.6</v>
      </c>
      <c r="C14" s="47"/>
      <c r="D14" s="47"/>
      <c r="E14" s="47">
        <v>108</v>
      </c>
      <c r="F14" s="47"/>
      <c r="G14" s="47"/>
      <c r="H14" s="47">
        <v>108</v>
      </c>
      <c r="I14" s="47"/>
      <c r="J14" s="47"/>
      <c r="K14" s="47">
        <v>106.8</v>
      </c>
      <c r="L14" s="47"/>
      <c r="M14" s="47"/>
      <c r="N14" s="47">
        <f>AVERAGEA(B14:M14)</f>
        <v>107.85000000000001</v>
      </c>
    </row>
    <row r="15" spans="1:14" ht="18">
      <c r="A15" s="17" t="s">
        <v>279</v>
      </c>
      <c r="B15" s="47">
        <v>107.2</v>
      </c>
      <c r="C15" s="47"/>
      <c r="D15" s="47"/>
      <c r="E15" s="47">
        <v>105.5</v>
      </c>
      <c r="F15" s="47"/>
      <c r="G15" s="47"/>
      <c r="H15" s="47">
        <v>106.5</v>
      </c>
      <c r="I15" s="47"/>
      <c r="J15" s="47"/>
      <c r="K15" s="47">
        <v>107.2</v>
      </c>
      <c r="L15" s="47"/>
      <c r="M15" s="47"/>
      <c r="N15" s="47">
        <f>AVERAGEA(B15:M15)</f>
        <v>106.6</v>
      </c>
    </row>
    <row r="16" spans="1:14" ht="18">
      <c r="A16" s="19">
        <v>1999</v>
      </c>
      <c r="B16" s="47">
        <v>106</v>
      </c>
      <c r="C16" s="47"/>
      <c r="D16" s="47"/>
      <c r="E16" s="47">
        <v>106.6</v>
      </c>
      <c r="F16" s="47"/>
      <c r="G16" s="47"/>
      <c r="H16" s="47">
        <v>106.6</v>
      </c>
      <c r="I16" s="47"/>
      <c r="J16" s="47"/>
      <c r="K16" s="47">
        <v>108.7</v>
      </c>
      <c r="L16" s="47"/>
      <c r="M16" s="47"/>
      <c r="N16" s="47">
        <f>AVERAGEA(B16:M16)</f>
        <v>106.975</v>
      </c>
    </row>
    <row r="17" spans="1:14" ht="18">
      <c r="A17" s="1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8">
      <c r="A18" s="17" t="s">
        <v>349</v>
      </c>
      <c r="B18" s="49"/>
      <c r="C18" s="49"/>
      <c r="D18" s="49"/>
      <c r="E18" s="49" t="s">
        <v>478</v>
      </c>
      <c r="F18" s="49"/>
      <c r="G18" s="49"/>
      <c r="H18" s="49"/>
      <c r="I18" s="49"/>
      <c r="J18" s="49"/>
      <c r="K18" s="48"/>
      <c r="L18" s="49" t="s">
        <v>468</v>
      </c>
      <c r="M18" s="48"/>
      <c r="N18" s="48"/>
    </row>
    <row r="19" spans="1:14" ht="18">
      <c r="A19" s="14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8" hidden="1">
      <c r="A20" s="17" t="s">
        <v>277</v>
      </c>
      <c r="B20" s="47">
        <v>115.5</v>
      </c>
      <c r="C20" s="47"/>
      <c r="D20" s="47"/>
      <c r="E20" s="47">
        <v>115.5</v>
      </c>
      <c r="F20" s="47"/>
      <c r="G20" s="47"/>
      <c r="H20" s="47">
        <v>118.4</v>
      </c>
      <c r="I20" s="47"/>
      <c r="J20" s="47"/>
      <c r="K20" s="47">
        <v>114.7</v>
      </c>
      <c r="L20" s="47"/>
      <c r="M20" s="47"/>
      <c r="N20" s="47">
        <f>AVERAGEA(B20:M20)</f>
        <v>116.02499999999999</v>
      </c>
    </row>
    <row r="21" spans="1:14" ht="18">
      <c r="A21" s="17" t="s">
        <v>278</v>
      </c>
      <c r="B21" s="47">
        <v>119.7</v>
      </c>
      <c r="C21" s="47"/>
      <c r="D21" s="47"/>
      <c r="E21" s="47">
        <v>121.5</v>
      </c>
      <c r="F21" s="47"/>
      <c r="G21" s="47"/>
      <c r="H21" s="47">
        <v>122.3</v>
      </c>
      <c r="I21" s="47"/>
      <c r="J21" s="47"/>
      <c r="K21" s="47">
        <v>123.9</v>
      </c>
      <c r="L21" s="47"/>
      <c r="M21" s="47"/>
      <c r="N21" s="47">
        <f>AVERAGEA(B21:M21)</f>
        <v>121.85</v>
      </c>
    </row>
    <row r="22" spans="1:14" ht="18">
      <c r="A22" s="17" t="s">
        <v>279</v>
      </c>
      <c r="B22" s="47">
        <v>124.7</v>
      </c>
      <c r="C22" s="47"/>
      <c r="D22" s="47"/>
      <c r="E22" s="47">
        <v>123.1</v>
      </c>
      <c r="F22" s="47"/>
      <c r="G22" s="47"/>
      <c r="H22" s="47">
        <v>126.2</v>
      </c>
      <c r="I22" s="47"/>
      <c r="J22" s="47"/>
      <c r="K22" s="47">
        <v>127.3</v>
      </c>
      <c r="L22" s="47"/>
      <c r="M22" s="47"/>
      <c r="N22" s="47">
        <f>AVERAGEA(B22:M22)</f>
        <v>125.325</v>
      </c>
    </row>
    <row r="23" spans="1:14" ht="18">
      <c r="A23" s="19">
        <v>1999</v>
      </c>
      <c r="B23" s="47">
        <v>126.5</v>
      </c>
      <c r="C23" s="47"/>
      <c r="D23" s="47"/>
      <c r="E23" s="47">
        <v>129.4</v>
      </c>
      <c r="F23" s="47"/>
      <c r="G23" s="47"/>
      <c r="H23" s="47">
        <v>132</v>
      </c>
      <c r="I23" s="47"/>
      <c r="J23" s="47"/>
      <c r="K23" s="47">
        <v>130.9</v>
      </c>
      <c r="L23" s="47"/>
      <c r="M23" s="47"/>
      <c r="N23" s="47">
        <f>AVERAGEA(B23:M23)</f>
        <v>129.7</v>
      </c>
    </row>
    <row r="24" spans="1:14" ht="18">
      <c r="A24" s="14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8">
      <c r="A25" s="17" t="s">
        <v>450</v>
      </c>
      <c r="B25" s="49"/>
      <c r="C25" s="49"/>
      <c r="D25" s="49"/>
      <c r="E25" s="49" t="s">
        <v>479</v>
      </c>
      <c r="F25" s="49"/>
      <c r="G25" s="49"/>
      <c r="H25" s="49"/>
      <c r="I25" s="49"/>
      <c r="J25" s="49"/>
      <c r="K25" s="48"/>
      <c r="L25" s="49" t="s">
        <v>452</v>
      </c>
      <c r="M25" s="48"/>
      <c r="N25" s="48"/>
    </row>
    <row r="26" spans="1:14" ht="18">
      <c r="A26" s="14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8" hidden="1">
      <c r="A27" s="17" t="s">
        <v>277</v>
      </c>
      <c r="B27" s="47">
        <v>101.4</v>
      </c>
      <c r="C27" s="47">
        <v>101.4</v>
      </c>
      <c r="D27" s="47">
        <v>101.5</v>
      </c>
      <c r="E27" s="47">
        <v>101.3</v>
      </c>
      <c r="F27" s="47">
        <v>100.9</v>
      </c>
      <c r="G27" s="47">
        <v>100.7</v>
      </c>
      <c r="H27" s="47">
        <v>100.7</v>
      </c>
      <c r="I27" s="47">
        <v>100.7</v>
      </c>
      <c r="J27" s="47">
        <v>101</v>
      </c>
      <c r="K27" s="47">
        <v>101</v>
      </c>
      <c r="L27" s="47">
        <v>100.7</v>
      </c>
      <c r="M27" s="47">
        <v>100.5</v>
      </c>
      <c r="N27" s="47">
        <f>AVERAGEA(B27:M27)</f>
        <v>100.98333333333335</v>
      </c>
    </row>
    <row r="28" spans="1:14" ht="18">
      <c r="A28" s="17" t="s">
        <v>278</v>
      </c>
      <c r="B28" s="47">
        <v>98.4</v>
      </c>
      <c r="C28" s="47">
        <v>98.4</v>
      </c>
      <c r="D28" s="47">
        <v>98.4</v>
      </c>
      <c r="E28" s="47">
        <v>98</v>
      </c>
      <c r="F28" s="47">
        <v>98</v>
      </c>
      <c r="G28" s="47">
        <v>98.1</v>
      </c>
      <c r="H28" s="47">
        <v>98</v>
      </c>
      <c r="I28" s="47">
        <v>98</v>
      </c>
      <c r="J28" s="47">
        <v>98</v>
      </c>
      <c r="K28" s="47">
        <v>98</v>
      </c>
      <c r="L28" s="47">
        <v>97.7</v>
      </c>
      <c r="M28" s="47">
        <v>97.6</v>
      </c>
      <c r="N28" s="47">
        <f>AVERAGEA(B28:M28)</f>
        <v>98.05</v>
      </c>
    </row>
    <row r="29" spans="1:14" ht="18">
      <c r="A29" s="17" t="s">
        <v>279</v>
      </c>
      <c r="B29" s="47">
        <v>97.7</v>
      </c>
      <c r="C29" s="47">
        <v>97.9</v>
      </c>
      <c r="D29" s="47">
        <v>98</v>
      </c>
      <c r="E29" s="47">
        <v>97.9</v>
      </c>
      <c r="F29" s="47">
        <v>97.9</v>
      </c>
      <c r="G29" s="47">
        <v>98</v>
      </c>
      <c r="H29" s="47">
        <v>97.9</v>
      </c>
      <c r="I29" s="47">
        <v>98</v>
      </c>
      <c r="J29" s="47">
        <v>98</v>
      </c>
      <c r="K29" s="47">
        <v>97.8</v>
      </c>
      <c r="L29" s="47">
        <v>97.8</v>
      </c>
      <c r="M29" s="47">
        <v>97.9</v>
      </c>
      <c r="N29" s="47">
        <f>AVERAGEA(B29:M29)</f>
        <v>97.89999999999999</v>
      </c>
    </row>
    <row r="30" spans="1:14" ht="18">
      <c r="A30" s="19">
        <v>1999</v>
      </c>
      <c r="B30" s="47">
        <v>97.9</v>
      </c>
      <c r="C30" s="47">
        <v>98</v>
      </c>
      <c r="D30" s="47">
        <v>98.3</v>
      </c>
      <c r="E30" s="47">
        <v>98.2</v>
      </c>
      <c r="F30" s="47">
        <v>98.3</v>
      </c>
      <c r="G30" s="47">
        <v>98.2</v>
      </c>
      <c r="H30" s="47">
        <v>98.1</v>
      </c>
      <c r="I30" s="47">
        <v>98.2</v>
      </c>
      <c r="J30" s="47">
        <v>98.3</v>
      </c>
      <c r="K30" s="47">
        <v>98.2</v>
      </c>
      <c r="L30" s="47">
        <v>98.1</v>
      </c>
      <c r="M30" s="47">
        <v>98.1</v>
      </c>
      <c r="N30" s="47">
        <f>AVERAGEA(B30:M30)</f>
        <v>98.15833333333332</v>
      </c>
    </row>
    <row r="31" spans="1:14" ht="18">
      <c r="A31" s="1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8">
      <c r="A32" s="17" t="s">
        <v>450</v>
      </c>
      <c r="B32" s="49"/>
      <c r="C32" s="49"/>
      <c r="D32" s="49"/>
      <c r="E32" s="49" t="s">
        <v>480</v>
      </c>
      <c r="F32" s="49"/>
      <c r="G32" s="49"/>
      <c r="H32" s="49"/>
      <c r="I32" s="49"/>
      <c r="J32" s="49"/>
      <c r="K32" s="48"/>
      <c r="L32" s="49" t="s">
        <v>452</v>
      </c>
      <c r="M32" s="48"/>
      <c r="N32" s="48"/>
    </row>
    <row r="33" spans="1:14" ht="18">
      <c r="A33" s="1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8" hidden="1">
      <c r="A34" s="17" t="s">
        <v>277</v>
      </c>
      <c r="B34" s="47">
        <v>98.5</v>
      </c>
      <c r="C34" s="47">
        <v>98.8</v>
      </c>
      <c r="D34" s="47">
        <v>98.7</v>
      </c>
      <c r="E34" s="47">
        <v>98.8</v>
      </c>
      <c r="F34" s="47">
        <v>98.1</v>
      </c>
      <c r="G34" s="47">
        <v>97.9</v>
      </c>
      <c r="H34" s="47">
        <v>97.8</v>
      </c>
      <c r="I34" s="47">
        <v>97.8</v>
      </c>
      <c r="J34" s="47">
        <v>97.8</v>
      </c>
      <c r="K34" s="47">
        <v>98.6</v>
      </c>
      <c r="L34" s="47">
        <v>98.6</v>
      </c>
      <c r="M34" s="47">
        <v>98.5</v>
      </c>
      <c r="N34" s="47">
        <f>AVERAGEA(B34:M34)</f>
        <v>98.32499999999999</v>
      </c>
    </row>
    <row r="35" spans="1:14" ht="18">
      <c r="A35" s="17" t="s">
        <v>278</v>
      </c>
      <c r="B35" s="47">
        <v>98.2</v>
      </c>
      <c r="C35" s="47">
        <v>98.2</v>
      </c>
      <c r="D35" s="47">
        <v>98.1</v>
      </c>
      <c r="E35" s="47">
        <v>98.2</v>
      </c>
      <c r="F35" s="47">
        <v>98.4</v>
      </c>
      <c r="G35" s="47">
        <v>98.6</v>
      </c>
      <c r="H35" s="47">
        <v>98.3</v>
      </c>
      <c r="I35" s="47">
        <v>98.2</v>
      </c>
      <c r="J35" s="47">
        <v>98.3</v>
      </c>
      <c r="K35" s="47">
        <v>98.5</v>
      </c>
      <c r="L35" s="47">
        <v>97.8</v>
      </c>
      <c r="M35" s="47">
        <v>97.6</v>
      </c>
      <c r="N35" s="47">
        <f>AVERAGEA(B35:M35)</f>
        <v>98.19999999999999</v>
      </c>
    </row>
    <row r="36" spans="1:14" ht="18">
      <c r="A36" s="17" t="s">
        <v>279</v>
      </c>
      <c r="B36" s="47">
        <v>97.9</v>
      </c>
      <c r="C36" s="47">
        <v>97.9</v>
      </c>
      <c r="D36" s="47">
        <v>98.1</v>
      </c>
      <c r="E36" s="47">
        <v>97.9</v>
      </c>
      <c r="F36" s="47">
        <v>97.7</v>
      </c>
      <c r="G36" s="47">
        <v>97.7</v>
      </c>
      <c r="H36" s="47">
        <v>97.7</v>
      </c>
      <c r="I36" s="47">
        <v>98</v>
      </c>
      <c r="J36" s="47">
        <v>98.1</v>
      </c>
      <c r="K36" s="47">
        <v>97.9</v>
      </c>
      <c r="L36" s="47">
        <v>98.1</v>
      </c>
      <c r="M36" s="47">
        <v>98.2</v>
      </c>
      <c r="N36" s="47">
        <f>AVERAGEA(B36:M36)</f>
        <v>97.93333333333334</v>
      </c>
    </row>
    <row r="37" spans="1:14" ht="18">
      <c r="A37" s="19">
        <v>1999</v>
      </c>
      <c r="B37" s="47">
        <v>97.8</v>
      </c>
      <c r="C37" s="47">
        <v>97.7</v>
      </c>
      <c r="D37" s="47">
        <v>97.7</v>
      </c>
      <c r="E37" s="47">
        <v>97.6</v>
      </c>
      <c r="F37" s="47">
        <v>97.7</v>
      </c>
      <c r="G37" s="47">
        <v>97.5</v>
      </c>
      <c r="H37" s="47">
        <v>97.4</v>
      </c>
      <c r="I37" s="47">
        <v>97.5</v>
      </c>
      <c r="J37" s="47">
        <v>97.8</v>
      </c>
      <c r="K37" s="47">
        <v>97.7</v>
      </c>
      <c r="L37" s="47">
        <v>97.6</v>
      </c>
      <c r="M37" s="47">
        <v>97.7</v>
      </c>
      <c r="N37" s="47">
        <f>AVERAGEA(B37:M37)</f>
        <v>97.64166666666667</v>
      </c>
    </row>
    <row r="38" spans="1:14" ht="18">
      <c r="A38" s="1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8">
      <c r="A39" s="17" t="s">
        <v>450</v>
      </c>
      <c r="B39" s="49"/>
      <c r="C39" s="49"/>
      <c r="D39" s="49"/>
      <c r="E39" s="49" t="s">
        <v>481</v>
      </c>
      <c r="F39" s="49"/>
      <c r="G39" s="49"/>
      <c r="H39" s="49"/>
      <c r="I39" s="49"/>
      <c r="J39" s="49"/>
      <c r="K39" s="48"/>
      <c r="L39" s="49" t="s">
        <v>534</v>
      </c>
      <c r="M39" s="48"/>
      <c r="N39" s="48"/>
    </row>
    <row r="40" spans="1:14" ht="18">
      <c r="A40" s="1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8" hidden="1">
      <c r="A41" s="17" t="s">
        <v>277</v>
      </c>
      <c r="B41" s="47">
        <v>99.3</v>
      </c>
      <c r="C41" s="47">
        <v>99.2</v>
      </c>
      <c r="D41" s="47">
        <v>99.2</v>
      </c>
      <c r="E41" s="47">
        <v>99</v>
      </c>
      <c r="F41" s="47">
        <v>98.5</v>
      </c>
      <c r="G41" s="47">
        <v>98.5</v>
      </c>
      <c r="H41" s="47">
        <v>98.4</v>
      </c>
      <c r="I41" s="47">
        <v>98.6</v>
      </c>
      <c r="J41" s="47">
        <v>98.3</v>
      </c>
      <c r="K41" s="47">
        <v>97.9</v>
      </c>
      <c r="L41" s="47">
        <v>97.5</v>
      </c>
      <c r="M41" s="47">
        <v>96.8</v>
      </c>
      <c r="N41" s="47">
        <f>AVERAGEA(B41:M41)</f>
        <v>98.43333333333334</v>
      </c>
    </row>
    <row r="42" spans="1:14" ht="18">
      <c r="A42" s="17" t="s">
        <v>278</v>
      </c>
      <c r="B42" s="47">
        <v>97</v>
      </c>
      <c r="C42" s="47">
        <v>97</v>
      </c>
      <c r="D42" s="47">
        <v>97.1</v>
      </c>
      <c r="E42" s="47">
        <v>96.2</v>
      </c>
      <c r="F42" s="47">
        <v>95.9</v>
      </c>
      <c r="G42" s="47">
        <v>95.9</v>
      </c>
      <c r="H42" s="50">
        <v>95.9</v>
      </c>
      <c r="I42" s="47">
        <v>95.8</v>
      </c>
      <c r="J42" s="50">
        <v>95.8</v>
      </c>
      <c r="K42" s="47">
        <v>95.4</v>
      </c>
      <c r="L42" s="47">
        <v>96.2</v>
      </c>
      <c r="M42" s="47">
        <v>95.1</v>
      </c>
      <c r="N42" s="50">
        <f>AVERAGEA(B42:M42)</f>
        <v>96.1083333333333</v>
      </c>
    </row>
    <row r="43" spans="1:14" ht="18">
      <c r="A43" s="17" t="s">
        <v>279</v>
      </c>
      <c r="B43" s="47">
        <v>94.8</v>
      </c>
      <c r="C43" s="47">
        <v>95</v>
      </c>
      <c r="D43" s="47">
        <v>95</v>
      </c>
      <c r="E43" s="47">
        <v>94.9</v>
      </c>
      <c r="F43" s="47">
        <v>95</v>
      </c>
      <c r="G43" s="50">
        <v>95.1</v>
      </c>
      <c r="H43" s="50">
        <v>94.5</v>
      </c>
      <c r="I43" s="50">
        <v>94.6</v>
      </c>
      <c r="J43" s="50">
        <v>94.4</v>
      </c>
      <c r="K43" s="47">
        <v>93.8</v>
      </c>
      <c r="L43" s="47">
        <v>93.8</v>
      </c>
      <c r="M43" s="47">
        <v>93.7</v>
      </c>
      <c r="N43" s="50">
        <f>AVERAGEA(B43:M43)</f>
        <v>94.55000000000001</v>
      </c>
    </row>
    <row r="44" spans="1:14" ht="18">
      <c r="A44" s="19">
        <v>1999</v>
      </c>
      <c r="B44" s="47">
        <v>93.9</v>
      </c>
      <c r="C44" s="47">
        <v>94</v>
      </c>
      <c r="D44" s="47">
        <v>94.4</v>
      </c>
      <c r="E44" s="47">
        <v>94.3</v>
      </c>
      <c r="F44" s="47">
        <v>94.1</v>
      </c>
      <c r="G44" s="50">
        <v>93.9</v>
      </c>
      <c r="H44" s="50">
        <v>93.8</v>
      </c>
      <c r="I44" s="50">
        <v>93.9</v>
      </c>
      <c r="J44" s="50">
        <v>93.9</v>
      </c>
      <c r="K44" s="47">
        <v>93.4</v>
      </c>
      <c r="L44" s="47">
        <v>93.4</v>
      </c>
      <c r="M44" s="47">
        <v>93.3</v>
      </c>
      <c r="N44" s="50">
        <f>AVERAGEA(B44:M44)</f>
        <v>93.85833333333333</v>
      </c>
    </row>
    <row r="45" spans="1:14" ht="18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8">
      <c r="A46" s="17" t="s">
        <v>450</v>
      </c>
      <c r="B46" s="49"/>
      <c r="C46" s="49"/>
      <c r="D46" s="49"/>
      <c r="E46" s="49" t="s">
        <v>470</v>
      </c>
      <c r="F46" s="49"/>
      <c r="G46" s="49"/>
      <c r="H46" s="49"/>
      <c r="I46" s="49"/>
      <c r="J46" s="49"/>
      <c r="K46" s="48"/>
      <c r="L46" s="49" t="s">
        <v>452</v>
      </c>
      <c r="M46" s="48"/>
      <c r="N46" s="48"/>
    </row>
    <row r="47" spans="1:14" ht="18">
      <c r="A47" s="1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8" hidden="1">
      <c r="A48" s="17" t="s">
        <v>277</v>
      </c>
      <c r="B48" s="47">
        <v>108.6</v>
      </c>
      <c r="C48" s="47">
        <v>108.3</v>
      </c>
      <c r="D48" s="47">
        <v>106.6</v>
      </c>
      <c r="E48" s="47">
        <v>107.3</v>
      </c>
      <c r="F48" s="47">
        <v>107</v>
      </c>
      <c r="G48" s="47">
        <v>106.4</v>
      </c>
      <c r="H48" s="47">
        <v>106.1</v>
      </c>
      <c r="I48" s="47">
        <v>105.2</v>
      </c>
      <c r="J48" s="47">
        <v>106.1</v>
      </c>
      <c r="K48" s="47">
        <v>106.5</v>
      </c>
      <c r="L48" s="47">
        <v>106.1</v>
      </c>
      <c r="M48" s="47">
        <v>106.9</v>
      </c>
      <c r="N48" s="50">
        <f>AVERAGEA(B48:M48)</f>
        <v>106.75833333333333</v>
      </c>
    </row>
    <row r="49" spans="1:14" ht="18">
      <c r="A49" s="17" t="s">
        <v>278</v>
      </c>
      <c r="B49" s="47">
        <v>108.8</v>
      </c>
      <c r="C49" s="47">
        <v>110.3</v>
      </c>
      <c r="D49" s="47">
        <v>110.4</v>
      </c>
      <c r="E49" s="47">
        <v>111</v>
      </c>
      <c r="F49" s="47">
        <v>110.6</v>
      </c>
      <c r="G49" s="47">
        <v>111</v>
      </c>
      <c r="H49" s="47">
        <v>112.4</v>
      </c>
      <c r="I49" s="47">
        <v>114.3</v>
      </c>
      <c r="J49" s="47">
        <v>111.6</v>
      </c>
      <c r="K49" s="47">
        <v>110.5</v>
      </c>
      <c r="L49" s="47">
        <v>108.7</v>
      </c>
      <c r="M49" s="47">
        <v>106.8</v>
      </c>
      <c r="N49" s="50">
        <f>AVERAGEA(B49:M49)</f>
        <v>110.53333333333335</v>
      </c>
    </row>
    <row r="50" spans="1:14" ht="18">
      <c r="A50" s="17" t="s">
        <v>279</v>
      </c>
      <c r="B50" s="47">
        <v>103.8</v>
      </c>
      <c r="C50" s="47">
        <v>105.5</v>
      </c>
      <c r="D50" s="47">
        <v>108.2</v>
      </c>
      <c r="E50" s="47">
        <v>108.2</v>
      </c>
      <c r="F50" s="47">
        <v>108</v>
      </c>
      <c r="G50" s="47">
        <v>107.9</v>
      </c>
      <c r="H50" s="47">
        <v>107.5</v>
      </c>
      <c r="I50" s="47">
        <v>107.3</v>
      </c>
      <c r="J50" s="47">
        <v>106.1</v>
      </c>
      <c r="K50" s="47">
        <v>104.3</v>
      </c>
      <c r="L50" s="47">
        <v>103.9</v>
      </c>
      <c r="M50" s="47">
        <v>104.5</v>
      </c>
      <c r="N50" s="50">
        <f>AVERAGEA(B50:M50)</f>
        <v>106.26666666666667</v>
      </c>
    </row>
    <row r="51" spans="1:14" ht="18">
      <c r="A51" s="19">
        <v>1999</v>
      </c>
      <c r="B51" s="47">
        <v>105.2</v>
      </c>
      <c r="C51" s="47">
        <v>106.3</v>
      </c>
      <c r="D51" s="47">
        <v>106.2</v>
      </c>
      <c r="E51" s="53" t="s">
        <v>389</v>
      </c>
      <c r="F51" s="53" t="s">
        <v>389</v>
      </c>
      <c r="G51" s="53" t="s">
        <v>389</v>
      </c>
      <c r="H51" s="53" t="s">
        <v>389</v>
      </c>
      <c r="I51" s="53" t="s">
        <v>389</v>
      </c>
      <c r="J51" s="53" t="s">
        <v>389</v>
      </c>
      <c r="K51" s="53" t="s">
        <v>389</v>
      </c>
      <c r="L51" s="53" t="s">
        <v>389</v>
      </c>
      <c r="M51" s="53" t="s">
        <v>389</v>
      </c>
      <c r="N51" s="79" t="s">
        <v>657</v>
      </c>
    </row>
    <row r="52" spans="1:14" ht="18">
      <c r="A52" s="1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8">
      <c r="A53" s="17" t="s">
        <v>450</v>
      </c>
      <c r="B53" s="49"/>
      <c r="C53" s="49"/>
      <c r="D53" s="49"/>
      <c r="E53" s="49" t="s">
        <v>482</v>
      </c>
      <c r="F53" s="49"/>
      <c r="G53" s="49"/>
      <c r="H53" s="49"/>
      <c r="I53" s="49"/>
      <c r="J53" s="49"/>
      <c r="K53" s="48"/>
      <c r="L53" s="49" t="s">
        <v>452</v>
      </c>
      <c r="M53" s="48"/>
      <c r="N53" s="48"/>
    </row>
    <row r="54" spans="1:18" ht="18">
      <c r="A54" s="1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Q54" s="30"/>
      <c r="R54" s="30"/>
    </row>
    <row r="55" spans="1:18" ht="18" hidden="1">
      <c r="A55" s="17" t="s">
        <v>277</v>
      </c>
      <c r="B55" s="47">
        <v>103.7</v>
      </c>
      <c r="C55" s="47">
        <v>103.7</v>
      </c>
      <c r="D55" s="47">
        <v>103.7</v>
      </c>
      <c r="E55" s="47">
        <v>103.7</v>
      </c>
      <c r="F55" s="47">
        <v>103.7</v>
      </c>
      <c r="G55" s="47">
        <v>103.7</v>
      </c>
      <c r="H55" s="47">
        <v>103.7</v>
      </c>
      <c r="I55" s="47">
        <v>103.7</v>
      </c>
      <c r="J55" s="47">
        <v>103.7</v>
      </c>
      <c r="K55" s="47">
        <v>103.7</v>
      </c>
      <c r="L55" s="47">
        <v>103.7</v>
      </c>
      <c r="M55" s="47">
        <v>103.7</v>
      </c>
      <c r="N55" s="50">
        <f>AVERAGEA(B55:M55)</f>
        <v>103.70000000000003</v>
      </c>
      <c r="Q55" s="30"/>
      <c r="R55" s="30"/>
    </row>
    <row r="56" spans="1:18" ht="18">
      <c r="A56" s="17" t="s">
        <v>278</v>
      </c>
      <c r="B56" s="47">
        <v>103.7</v>
      </c>
      <c r="C56" s="47">
        <v>103.7</v>
      </c>
      <c r="D56" s="47">
        <v>103.7</v>
      </c>
      <c r="E56" s="47">
        <v>103.7</v>
      </c>
      <c r="F56" s="47">
        <v>103.7</v>
      </c>
      <c r="G56" s="47">
        <v>103.7</v>
      </c>
      <c r="H56" s="47">
        <v>106</v>
      </c>
      <c r="I56" s="47">
        <v>110.5</v>
      </c>
      <c r="J56" s="47">
        <v>110.5</v>
      </c>
      <c r="K56" s="47">
        <v>110.5</v>
      </c>
      <c r="L56" s="47">
        <v>110.5</v>
      </c>
      <c r="M56" s="47">
        <v>110.5</v>
      </c>
      <c r="N56" s="50">
        <f>AVERAGEA(B56:M56)</f>
        <v>106.72500000000001</v>
      </c>
      <c r="Q56" s="30"/>
      <c r="R56" s="30"/>
    </row>
    <row r="57" spans="1:18" ht="18">
      <c r="A57" s="17" t="s">
        <v>279</v>
      </c>
      <c r="B57" s="47">
        <v>107.7</v>
      </c>
      <c r="C57" s="47">
        <v>107.7</v>
      </c>
      <c r="D57" s="47">
        <v>107.7</v>
      </c>
      <c r="E57" s="47">
        <v>107.7</v>
      </c>
      <c r="F57" s="47">
        <v>107.7</v>
      </c>
      <c r="G57" s="47">
        <v>107.7</v>
      </c>
      <c r="H57" s="47">
        <v>107.7</v>
      </c>
      <c r="I57" s="47">
        <v>107.7</v>
      </c>
      <c r="J57" s="47">
        <v>107.7</v>
      </c>
      <c r="K57" s="47">
        <v>107.7</v>
      </c>
      <c r="L57" s="47">
        <v>107.7</v>
      </c>
      <c r="M57" s="47">
        <v>107.7</v>
      </c>
      <c r="N57" s="50">
        <f>AVERAGEA(B57:M57)</f>
        <v>107.70000000000003</v>
      </c>
      <c r="Q57" s="30"/>
      <c r="R57" s="30"/>
    </row>
    <row r="58" spans="1:18" ht="18">
      <c r="A58" s="19">
        <v>1999</v>
      </c>
      <c r="B58" s="47">
        <v>107.7</v>
      </c>
      <c r="C58" s="47">
        <v>107.7</v>
      </c>
      <c r="D58" s="47">
        <v>107.7</v>
      </c>
      <c r="E58" s="53" t="s">
        <v>389</v>
      </c>
      <c r="F58" s="53" t="s">
        <v>389</v>
      </c>
      <c r="G58" s="53" t="s">
        <v>389</v>
      </c>
      <c r="H58" s="53" t="s">
        <v>389</v>
      </c>
      <c r="I58" s="53" t="s">
        <v>389</v>
      </c>
      <c r="J58" s="53" t="s">
        <v>389</v>
      </c>
      <c r="K58" s="53" t="s">
        <v>389</v>
      </c>
      <c r="L58" s="53" t="s">
        <v>389</v>
      </c>
      <c r="M58" s="53" t="s">
        <v>389</v>
      </c>
      <c r="N58" s="79" t="s">
        <v>658</v>
      </c>
      <c r="Q58" s="30"/>
      <c r="R58" s="30"/>
    </row>
    <row r="59" spans="1:18" ht="18">
      <c r="A59" s="1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Q59" s="30"/>
      <c r="R59" s="30"/>
    </row>
    <row r="60" spans="1:18" ht="18">
      <c r="A60" s="17" t="s">
        <v>450</v>
      </c>
      <c r="B60" s="49"/>
      <c r="C60" s="49"/>
      <c r="D60" s="49"/>
      <c r="E60" s="49" t="s">
        <v>483</v>
      </c>
      <c r="F60" s="49"/>
      <c r="G60" s="49"/>
      <c r="H60" s="49"/>
      <c r="I60" s="49"/>
      <c r="J60" s="49"/>
      <c r="K60" s="48"/>
      <c r="L60" s="49" t="s">
        <v>452</v>
      </c>
      <c r="M60" s="48"/>
      <c r="N60" s="48"/>
      <c r="Q60" s="30"/>
      <c r="R60" s="30"/>
    </row>
    <row r="61" spans="1:18" ht="18">
      <c r="A61" s="1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Q61" s="30"/>
      <c r="R61" s="30"/>
    </row>
    <row r="62" spans="1:18" ht="18" hidden="1">
      <c r="A62" s="17" t="s">
        <v>277</v>
      </c>
      <c r="B62" s="47">
        <v>110.9</v>
      </c>
      <c r="C62" s="47">
        <v>110.4</v>
      </c>
      <c r="D62" s="47">
        <v>108</v>
      </c>
      <c r="E62" s="47">
        <v>108.9</v>
      </c>
      <c r="F62" s="47">
        <v>108.5</v>
      </c>
      <c r="G62" s="47">
        <v>107.6</v>
      </c>
      <c r="H62" s="47">
        <v>107.2</v>
      </c>
      <c r="I62" s="47">
        <v>105.9</v>
      </c>
      <c r="J62" s="47">
        <v>107.2</v>
      </c>
      <c r="K62" s="47">
        <v>107.8</v>
      </c>
      <c r="L62" s="47">
        <v>107.1</v>
      </c>
      <c r="M62" s="47">
        <v>108.3</v>
      </c>
      <c r="N62" s="50">
        <f>AVERAGEA(B62:M62)</f>
        <v>108.14999999999999</v>
      </c>
      <c r="Q62" s="30"/>
      <c r="R62" s="30"/>
    </row>
    <row r="63" spans="1:18" ht="18">
      <c r="A63" s="17" t="s">
        <v>278</v>
      </c>
      <c r="B63" s="47">
        <v>111.1</v>
      </c>
      <c r="C63" s="47">
        <v>113.3</v>
      </c>
      <c r="D63" s="47">
        <v>113.4</v>
      </c>
      <c r="E63" s="47">
        <v>114.2</v>
      </c>
      <c r="F63" s="47">
        <v>113.7</v>
      </c>
      <c r="G63" s="47">
        <v>114.2</v>
      </c>
      <c r="H63" s="47">
        <v>115.3</v>
      </c>
      <c r="I63" s="47">
        <v>116</v>
      </c>
      <c r="J63" s="47">
        <v>112.1</v>
      </c>
      <c r="K63" s="47">
        <v>110.5</v>
      </c>
      <c r="L63" s="47">
        <v>107.9</v>
      </c>
      <c r="M63" s="47">
        <v>105.1</v>
      </c>
      <c r="N63" s="50">
        <f>AVERAGEA(B63:M63)</f>
        <v>112.23333333333333</v>
      </c>
      <c r="Q63" s="30"/>
      <c r="R63" s="30"/>
    </row>
    <row r="64" spans="1:18" ht="18">
      <c r="A64" s="17" t="s">
        <v>279</v>
      </c>
      <c r="B64" s="47">
        <v>102</v>
      </c>
      <c r="C64" s="47">
        <v>104.5</v>
      </c>
      <c r="D64" s="47">
        <v>108.4</v>
      </c>
      <c r="E64" s="47">
        <v>108.4</v>
      </c>
      <c r="F64" s="47">
        <v>108.1</v>
      </c>
      <c r="G64" s="47">
        <v>108</v>
      </c>
      <c r="H64" s="47">
        <v>107.4</v>
      </c>
      <c r="I64" s="47">
        <v>107.2</v>
      </c>
      <c r="J64" s="47">
        <v>105.4</v>
      </c>
      <c r="K64" s="47">
        <v>102.8</v>
      </c>
      <c r="L64" s="47">
        <v>102.1</v>
      </c>
      <c r="M64" s="47">
        <v>103</v>
      </c>
      <c r="N64" s="50">
        <f>AVERAGEA(B64:M64)</f>
        <v>105.60833333333333</v>
      </c>
      <c r="Q64" s="30"/>
      <c r="R64" s="30"/>
    </row>
    <row r="65" spans="1:18" ht="18">
      <c r="A65" s="19">
        <v>1999</v>
      </c>
      <c r="B65" s="47">
        <v>104</v>
      </c>
      <c r="C65" s="47">
        <v>105.6</v>
      </c>
      <c r="D65" s="47">
        <v>105.5</v>
      </c>
      <c r="E65" s="53" t="s">
        <v>389</v>
      </c>
      <c r="F65" s="53" t="s">
        <v>389</v>
      </c>
      <c r="G65" s="53" t="s">
        <v>389</v>
      </c>
      <c r="H65" s="53" t="s">
        <v>389</v>
      </c>
      <c r="I65" s="53" t="s">
        <v>389</v>
      </c>
      <c r="J65" s="53" t="s">
        <v>389</v>
      </c>
      <c r="K65" s="53" t="s">
        <v>389</v>
      </c>
      <c r="L65" s="53" t="s">
        <v>389</v>
      </c>
      <c r="M65" s="53" t="s">
        <v>389</v>
      </c>
      <c r="N65" s="79" t="s">
        <v>659</v>
      </c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8" spans="1:14" ht="18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</sheetData>
  <conditionalFormatting sqref="B42:M44 B41:N41">
    <cfRule type="cellIs" priority="1" dxfId="0" operator="greaterThan" stopIfTrue="1">
      <formula>150</formula>
    </cfRule>
  </conditionalFormatting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/>
  <dimension ref="A1:R88"/>
  <sheetViews>
    <sheetView showGridLines="0" zoomScale="66" zoomScaleNormal="66" workbookViewId="0" topLeftCell="A1">
      <selection activeCell="N65" sqref="N65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637</v>
      </c>
      <c r="B3" s="13"/>
      <c r="C3" s="13"/>
      <c r="D3" s="13"/>
      <c r="E3" s="13"/>
      <c r="F3" s="13"/>
      <c r="G3" s="13"/>
      <c r="H3" s="12" t="s">
        <v>632</v>
      </c>
      <c r="I3" s="13"/>
      <c r="J3" s="13"/>
      <c r="K3" s="13"/>
      <c r="L3" s="13"/>
      <c r="M3" s="13"/>
      <c r="N3" s="13"/>
    </row>
    <row r="4" spans="1:14" ht="18">
      <c r="A4" s="12" t="s">
        <v>448</v>
      </c>
      <c r="B4" s="13"/>
      <c r="C4" s="13"/>
      <c r="D4" s="13"/>
      <c r="E4" s="13"/>
      <c r="F4" s="13"/>
      <c r="G4" s="13"/>
      <c r="H4" s="12" t="s">
        <v>449</v>
      </c>
      <c r="I4" s="13"/>
      <c r="J4" s="13"/>
      <c r="K4" s="13"/>
      <c r="L4" s="13"/>
      <c r="M4" s="13"/>
      <c r="N4" s="13"/>
    </row>
    <row r="5" spans="1:14" ht="18">
      <c r="A5" s="12"/>
      <c r="B5" s="13"/>
      <c r="C5" s="13"/>
      <c r="D5" s="13"/>
      <c r="E5" s="13"/>
      <c r="F5" s="13"/>
      <c r="G5" s="13"/>
      <c r="H5" s="12"/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416</v>
      </c>
      <c r="B7" s="13"/>
      <c r="C7" s="13"/>
      <c r="D7" s="13"/>
      <c r="E7" s="13"/>
      <c r="F7" s="13"/>
      <c r="G7" s="13"/>
      <c r="H7" s="12" t="s">
        <v>417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299</v>
      </c>
      <c r="B11" s="17"/>
      <c r="C11" s="17"/>
      <c r="D11" s="17"/>
      <c r="E11" s="17" t="s">
        <v>484</v>
      </c>
      <c r="F11" s="17"/>
      <c r="G11" s="17"/>
      <c r="H11" s="17"/>
      <c r="I11" s="17"/>
      <c r="J11" s="17"/>
      <c r="K11" s="14"/>
      <c r="L11" s="17" t="s">
        <v>460</v>
      </c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122</v>
      </c>
      <c r="C13" s="18">
        <v>123.9</v>
      </c>
      <c r="D13" s="18">
        <v>125.5</v>
      </c>
      <c r="E13" s="18">
        <v>124.6</v>
      </c>
      <c r="F13" s="18">
        <v>128.5</v>
      </c>
      <c r="G13" s="18">
        <v>128.6</v>
      </c>
      <c r="H13" s="18">
        <v>133.4</v>
      </c>
      <c r="I13" s="18">
        <v>137.5</v>
      </c>
      <c r="J13" s="18">
        <v>138.9</v>
      </c>
      <c r="K13" s="18">
        <v>140.3</v>
      </c>
      <c r="L13" s="18">
        <v>146.2</v>
      </c>
      <c r="M13" s="18">
        <v>148.1</v>
      </c>
      <c r="N13" s="18">
        <f>AVERAGEA(B13:M13)</f>
        <v>133.125</v>
      </c>
    </row>
    <row r="14" spans="1:14" ht="18">
      <c r="A14" s="17" t="s">
        <v>278</v>
      </c>
      <c r="B14" s="47">
        <v>147.2</v>
      </c>
      <c r="C14" s="47">
        <v>136.8</v>
      </c>
      <c r="D14" s="47">
        <v>142.1</v>
      </c>
      <c r="E14" s="47">
        <v>142.8</v>
      </c>
      <c r="F14" s="47">
        <v>133.7</v>
      </c>
      <c r="G14" s="47">
        <v>128.8</v>
      </c>
      <c r="H14" s="47">
        <v>127.5</v>
      </c>
      <c r="I14" s="47">
        <v>125.3</v>
      </c>
      <c r="J14" s="47">
        <v>127.8</v>
      </c>
      <c r="K14" s="47">
        <v>128.9</v>
      </c>
      <c r="L14" s="47">
        <v>120.8</v>
      </c>
      <c r="M14" s="47">
        <v>120.7</v>
      </c>
      <c r="N14" s="47">
        <v>131.9</v>
      </c>
    </row>
    <row r="15" spans="1:14" ht="18">
      <c r="A15" s="17" t="s">
        <v>279</v>
      </c>
      <c r="B15" s="47">
        <v>117.7</v>
      </c>
      <c r="C15" s="47">
        <v>117.5</v>
      </c>
      <c r="D15" s="47">
        <v>115.7</v>
      </c>
      <c r="E15" s="47">
        <v>112.9</v>
      </c>
      <c r="F15" s="47">
        <v>104.1</v>
      </c>
      <c r="G15" s="47">
        <v>111.6</v>
      </c>
      <c r="H15" s="47">
        <v>121.7</v>
      </c>
      <c r="I15" s="47">
        <v>136.4</v>
      </c>
      <c r="J15" s="47">
        <v>137.1</v>
      </c>
      <c r="K15" s="47">
        <v>122.9</v>
      </c>
      <c r="L15" s="47">
        <v>132.2</v>
      </c>
      <c r="M15" s="47">
        <v>132.7</v>
      </c>
      <c r="N15" s="47">
        <v>121.9</v>
      </c>
    </row>
    <row r="16" spans="1:14" ht="18">
      <c r="A16" s="19">
        <v>1999</v>
      </c>
      <c r="B16" s="47">
        <v>125</v>
      </c>
      <c r="C16" s="47">
        <v>133.6</v>
      </c>
      <c r="D16" s="47">
        <v>139</v>
      </c>
      <c r="E16" s="47">
        <v>142.5</v>
      </c>
      <c r="F16" s="47">
        <v>149.5</v>
      </c>
      <c r="G16" s="47">
        <v>161.1</v>
      </c>
      <c r="H16" s="47">
        <v>169.2</v>
      </c>
      <c r="I16" s="47">
        <v>170.1</v>
      </c>
      <c r="J16" s="47">
        <v>146.2</v>
      </c>
      <c r="K16" s="47">
        <v>130.7</v>
      </c>
      <c r="L16" s="47">
        <v>129.3</v>
      </c>
      <c r="M16" s="47">
        <v>134.8</v>
      </c>
      <c r="N16" s="47">
        <v>144.3</v>
      </c>
    </row>
    <row r="17" spans="1:14" ht="18">
      <c r="A17" s="1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8">
      <c r="A18" s="17" t="s">
        <v>299</v>
      </c>
      <c r="B18" s="49"/>
      <c r="C18" s="49"/>
      <c r="D18" s="49"/>
      <c r="E18" s="49" t="s">
        <v>485</v>
      </c>
      <c r="F18" s="49"/>
      <c r="G18" s="49"/>
      <c r="H18" s="49"/>
      <c r="I18" s="49"/>
      <c r="J18" s="49"/>
      <c r="K18" s="48"/>
      <c r="L18" s="49" t="s">
        <v>460</v>
      </c>
      <c r="M18" s="48"/>
      <c r="N18" s="48"/>
    </row>
    <row r="19" spans="1:14" ht="18">
      <c r="A19" s="14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8" hidden="1">
      <c r="A20" s="17" t="s">
        <v>277</v>
      </c>
      <c r="B20" s="47">
        <v>126.6</v>
      </c>
      <c r="C20" s="47">
        <v>126.4</v>
      </c>
      <c r="D20" s="47">
        <v>129</v>
      </c>
      <c r="E20" s="47">
        <v>129.6</v>
      </c>
      <c r="F20" s="47">
        <v>133.2</v>
      </c>
      <c r="G20" s="47">
        <v>135.9</v>
      </c>
      <c r="H20" s="47">
        <v>143.6</v>
      </c>
      <c r="I20" s="47">
        <v>149.1</v>
      </c>
      <c r="J20" s="47">
        <v>150.3</v>
      </c>
      <c r="K20" s="47">
        <v>151</v>
      </c>
      <c r="L20" s="47">
        <v>158.8</v>
      </c>
      <c r="M20" s="47">
        <v>161</v>
      </c>
      <c r="N20" s="47">
        <f>AVERAGEA(B20:M20)</f>
        <v>141.20833333333331</v>
      </c>
    </row>
    <row r="21" spans="1:14" ht="18">
      <c r="A21" s="17" t="s">
        <v>278</v>
      </c>
      <c r="B21" s="47">
        <v>158.5</v>
      </c>
      <c r="C21" s="47">
        <v>149.2</v>
      </c>
      <c r="D21" s="47">
        <v>154.4</v>
      </c>
      <c r="E21" s="47">
        <v>154.5</v>
      </c>
      <c r="F21" s="47">
        <v>146.9</v>
      </c>
      <c r="G21" s="47">
        <v>141.4</v>
      </c>
      <c r="H21" s="47">
        <v>138.8</v>
      </c>
      <c r="I21" s="47">
        <v>135.8</v>
      </c>
      <c r="J21" s="47">
        <v>138.7</v>
      </c>
      <c r="K21" s="47">
        <v>141.4</v>
      </c>
      <c r="L21" s="47">
        <v>132</v>
      </c>
      <c r="M21" s="47">
        <v>131.6</v>
      </c>
      <c r="N21" s="47">
        <v>143.6</v>
      </c>
    </row>
    <row r="22" spans="1:14" ht="18">
      <c r="A22" s="17" t="s">
        <v>279</v>
      </c>
      <c r="B22" s="47">
        <v>128.6</v>
      </c>
      <c r="C22" s="47">
        <v>128.8</v>
      </c>
      <c r="D22" s="47">
        <v>125.7</v>
      </c>
      <c r="E22" s="47">
        <v>120.3</v>
      </c>
      <c r="F22" s="47">
        <v>115.5</v>
      </c>
      <c r="G22" s="47">
        <v>123.7</v>
      </c>
      <c r="H22" s="47">
        <v>138.8</v>
      </c>
      <c r="I22" s="47">
        <v>156.5</v>
      </c>
      <c r="J22" s="47">
        <v>156.8</v>
      </c>
      <c r="K22" s="47">
        <v>140.5</v>
      </c>
      <c r="L22" s="47">
        <v>151.1</v>
      </c>
      <c r="M22" s="47">
        <v>153.9</v>
      </c>
      <c r="N22" s="47">
        <v>136.7</v>
      </c>
    </row>
    <row r="23" spans="1:14" ht="18">
      <c r="A23" s="19">
        <v>1999</v>
      </c>
      <c r="B23" s="47">
        <v>144.8</v>
      </c>
      <c r="C23" s="47">
        <v>149.6</v>
      </c>
      <c r="D23" s="47">
        <v>156.8</v>
      </c>
      <c r="E23" s="47">
        <v>162.1</v>
      </c>
      <c r="F23" s="47">
        <v>171.9</v>
      </c>
      <c r="G23" s="47">
        <v>186.3</v>
      </c>
      <c r="H23" s="47">
        <v>196.1</v>
      </c>
      <c r="I23" s="47">
        <v>200.2</v>
      </c>
      <c r="J23" s="47">
        <v>172.6</v>
      </c>
      <c r="K23" s="47">
        <v>148.3</v>
      </c>
      <c r="L23" s="47">
        <v>147.2</v>
      </c>
      <c r="M23" s="47">
        <v>155.3</v>
      </c>
      <c r="N23" s="47">
        <v>165.9</v>
      </c>
    </row>
    <row r="24" spans="1:14" ht="18">
      <c r="A24" s="14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8">
      <c r="A25" s="17" t="s">
        <v>299</v>
      </c>
      <c r="B25" s="49"/>
      <c r="C25" s="49"/>
      <c r="D25" s="49"/>
      <c r="E25" s="49" t="s">
        <v>486</v>
      </c>
      <c r="F25" s="49"/>
      <c r="G25" s="49"/>
      <c r="H25" s="49"/>
      <c r="I25" s="49"/>
      <c r="J25" s="49"/>
      <c r="K25" s="48"/>
      <c r="L25" s="49" t="s">
        <v>460</v>
      </c>
      <c r="M25" s="48"/>
      <c r="N25" s="48"/>
    </row>
    <row r="26" spans="1:14" ht="18">
      <c r="A26" s="14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8" hidden="1">
      <c r="A27" s="17" t="s">
        <v>277</v>
      </c>
      <c r="B27" s="47">
        <v>125.7</v>
      </c>
      <c r="C27" s="47">
        <v>125</v>
      </c>
      <c r="D27" s="47">
        <v>121.2</v>
      </c>
      <c r="E27" s="47">
        <v>118.1</v>
      </c>
      <c r="F27" s="47">
        <v>126.8</v>
      </c>
      <c r="G27" s="47">
        <v>121.7</v>
      </c>
      <c r="H27" s="47">
        <v>117.9</v>
      </c>
      <c r="I27" s="47">
        <v>115.6</v>
      </c>
      <c r="J27" s="47">
        <v>131.5</v>
      </c>
      <c r="K27" s="47">
        <v>116.3</v>
      </c>
      <c r="L27" s="47">
        <v>105.3</v>
      </c>
      <c r="M27" s="47">
        <v>99.5</v>
      </c>
      <c r="N27" s="47">
        <f>AVERAGEA(B27:M27)</f>
        <v>118.71666666666665</v>
      </c>
    </row>
    <row r="28" spans="1:14" ht="18">
      <c r="A28" s="17" t="s">
        <v>278</v>
      </c>
      <c r="B28" s="47">
        <v>94.2</v>
      </c>
      <c r="C28" s="47">
        <v>96.2</v>
      </c>
      <c r="D28" s="47">
        <v>93.7</v>
      </c>
      <c r="E28" s="47">
        <v>93</v>
      </c>
      <c r="F28" s="47">
        <v>92.7</v>
      </c>
      <c r="G28" s="47">
        <v>92.9</v>
      </c>
      <c r="H28" s="47">
        <v>92.7</v>
      </c>
      <c r="I28" s="47">
        <v>93.9</v>
      </c>
      <c r="J28" s="47">
        <v>102.6</v>
      </c>
      <c r="K28" s="47">
        <v>99.3</v>
      </c>
      <c r="L28" s="47">
        <v>105.8</v>
      </c>
      <c r="M28" s="47">
        <v>103.4</v>
      </c>
      <c r="N28" s="47">
        <v>96.7</v>
      </c>
    </row>
    <row r="29" spans="1:14" ht="18">
      <c r="A29" s="17" t="s">
        <v>279</v>
      </c>
      <c r="B29" s="47">
        <v>102.1</v>
      </c>
      <c r="C29" s="47">
        <v>107.4</v>
      </c>
      <c r="D29" s="47">
        <v>107.1</v>
      </c>
      <c r="E29" s="47">
        <v>120.2</v>
      </c>
      <c r="F29" s="47">
        <v>123.1</v>
      </c>
      <c r="G29" s="47">
        <v>122.3</v>
      </c>
      <c r="H29" s="47">
        <v>139.6</v>
      </c>
      <c r="I29" s="47">
        <v>170.3</v>
      </c>
      <c r="J29" s="47">
        <v>171.1</v>
      </c>
      <c r="K29" s="47">
        <v>146.9</v>
      </c>
      <c r="L29" s="47">
        <v>133.6</v>
      </c>
      <c r="M29" s="47">
        <v>120.8</v>
      </c>
      <c r="N29" s="47">
        <v>130.4</v>
      </c>
    </row>
    <row r="30" spans="1:14" ht="18">
      <c r="A30" s="19">
        <v>1999</v>
      </c>
      <c r="B30" s="47">
        <v>128</v>
      </c>
      <c r="C30" s="47">
        <v>136.6</v>
      </c>
      <c r="D30" s="47">
        <v>155.6</v>
      </c>
      <c r="E30" s="47">
        <v>160</v>
      </c>
      <c r="F30" s="47">
        <v>163.6</v>
      </c>
      <c r="G30" s="47">
        <v>171.1</v>
      </c>
      <c r="H30" s="47">
        <v>189.7</v>
      </c>
      <c r="I30" s="47">
        <v>158.9</v>
      </c>
      <c r="J30" s="47">
        <v>162.8</v>
      </c>
      <c r="K30" s="47">
        <v>140.5</v>
      </c>
      <c r="L30" s="47">
        <v>142.3</v>
      </c>
      <c r="M30" s="47">
        <v>153.8</v>
      </c>
      <c r="N30" s="47">
        <v>155.2</v>
      </c>
    </row>
    <row r="31" spans="1:14" ht="18">
      <c r="A31" s="1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8">
      <c r="A32" s="17" t="s">
        <v>349</v>
      </c>
      <c r="B32" s="49"/>
      <c r="C32" s="49"/>
      <c r="D32" s="49"/>
      <c r="E32" s="49" t="s">
        <v>487</v>
      </c>
      <c r="F32" s="49"/>
      <c r="G32" s="49"/>
      <c r="H32" s="49"/>
      <c r="I32" s="49"/>
      <c r="J32" s="49"/>
      <c r="K32" s="48"/>
      <c r="L32" s="49" t="s">
        <v>488</v>
      </c>
      <c r="M32" s="48"/>
      <c r="N32" s="48"/>
    </row>
    <row r="33" spans="1:14" ht="18">
      <c r="A33" s="1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8" hidden="1">
      <c r="A34" s="17" t="s">
        <v>277</v>
      </c>
      <c r="B34" s="47"/>
      <c r="C34" s="47"/>
      <c r="D34" s="47">
        <v>105.4</v>
      </c>
      <c r="E34" s="47"/>
      <c r="F34" s="47"/>
      <c r="G34" s="47">
        <v>100.7</v>
      </c>
      <c r="H34" s="47"/>
      <c r="I34" s="47"/>
      <c r="J34" s="47">
        <v>102.3</v>
      </c>
      <c r="K34" s="47"/>
      <c r="L34" s="47"/>
      <c r="M34" s="47">
        <v>101.3</v>
      </c>
      <c r="N34" s="47">
        <f>AVERAGEA(B34:M34)</f>
        <v>102.42500000000001</v>
      </c>
    </row>
    <row r="35" spans="1:14" ht="18">
      <c r="A35" s="17" t="s">
        <v>278</v>
      </c>
      <c r="B35" s="47"/>
      <c r="C35" s="47"/>
      <c r="D35" s="47">
        <v>99.2</v>
      </c>
      <c r="E35" s="47"/>
      <c r="F35" s="47"/>
      <c r="G35" s="47">
        <v>98</v>
      </c>
      <c r="H35" s="47"/>
      <c r="I35" s="47"/>
      <c r="J35" s="47">
        <v>94.4</v>
      </c>
      <c r="K35" s="47"/>
      <c r="L35" s="47"/>
      <c r="M35" s="47">
        <v>96.2</v>
      </c>
      <c r="N35" s="47">
        <f>AVERAGEA(B35:M35)</f>
        <v>96.95</v>
      </c>
    </row>
    <row r="36" spans="1:14" ht="18">
      <c r="A36" s="17" t="s">
        <v>279</v>
      </c>
      <c r="B36" s="47">
        <v>94.9</v>
      </c>
      <c r="C36" s="47">
        <v>95.4</v>
      </c>
      <c r="D36" s="47">
        <v>95.7</v>
      </c>
      <c r="E36" s="47">
        <v>95.9</v>
      </c>
      <c r="F36" s="47">
        <v>95.8</v>
      </c>
      <c r="G36" s="47">
        <v>95.4</v>
      </c>
      <c r="H36" s="47">
        <v>95.7</v>
      </c>
      <c r="I36" s="47">
        <v>96</v>
      </c>
      <c r="J36" s="47">
        <v>95.3</v>
      </c>
      <c r="K36" s="47">
        <v>94.9</v>
      </c>
      <c r="L36" s="47">
        <v>94.5</v>
      </c>
      <c r="M36" s="47">
        <v>94.7</v>
      </c>
      <c r="N36" s="47">
        <f>AVERAGEA(B36:M36)</f>
        <v>95.35000000000001</v>
      </c>
    </row>
    <row r="37" spans="1:14" ht="18">
      <c r="A37" s="19">
        <v>1999</v>
      </c>
      <c r="B37" s="47">
        <v>94.1</v>
      </c>
      <c r="C37" s="47">
        <v>94.2</v>
      </c>
      <c r="D37" s="47">
        <v>93.5</v>
      </c>
      <c r="E37" s="47">
        <v>93.3</v>
      </c>
      <c r="F37" s="47">
        <v>93.3</v>
      </c>
      <c r="G37" s="47">
        <v>92.6</v>
      </c>
      <c r="H37" s="47">
        <v>92.3</v>
      </c>
      <c r="I37" s="47">
        <v>92.8</v>
      </c>
      <c r="J37" s="47">
        <v>91.9</v>
      </c>
      <c r="K37" s="47">
        <v>91.8</v>
      </c>
      <c r="L37" s="47">
        <v>91.9</v>
      </c>
      <c r="M37" s="47">
        <v>92</v>
      </c>
      <c r="N37" s="47">
        <f>AVERAGEA(B37:M37)</f>
        <v>92.80833333333332</v>
      </c>
    </row>
    <row r="38" spans="1:14" ht="18">
      <c r="A38" s="1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8">
      <c r="A39" s="17" t="s">
        <v>349</v>
      </c>
      <c r="B39" s="49"/>
      <c r="C39" s="49"/>
      <c r="D39" s="49"/>
      <c r="E39" s="49" t="s">
        <v>489</v>
      </c>
      <c r="F39" s="49"/>
      <c r="G39" s="49"/>
      <c r="H39" s="49"/>
      <c r="I39" s="49"/>
      <c r="J39" s="49"/>
      <c r="K39" s="48"/>
      <c r="L39" s="49" t="s">
        <v>488</v>
      </c>
      <c r="M39" s="48"/>
      <c r="N39" s="48"/>
    </row>
    <row r="40" spans="1:14" ht="18">
      <c r="A40" s="1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8" hidden="1">
      <c r="A41" s="17" t="s">
        <v>277</v>
      </c>
      <c r="B41" s="47"/>
      <c r="C41" s="47"/>
      <c r="D41" s="47">
        <v>104.3</v>
      </c>
      <c r="E41" s="47"/>
      <c r="F41" s="47"/>
      <c r="G41" s="47">
        <v>103.6</v>
      </c>
      <c r="H41" s="47"/>
      <c r="I41" s="47"/>
      <c r="J41" s="47">
        <v>104.3</v>
      </c>
      <c r="K41" s="47"/>
      <c r="L41" s="47"/>
      <c r="M41" s="47">
        <v>105.7</v>
      </c>
      <c r="N41" s="47">
        <f>AVERAGEA(B41:M41)</f>
        <v>104.475</v>
      </c>
    </row>
    <row r="42" spans="1:14" ht="18">
      <c r="A42" s="17" t="s">
        <v>278</v>
      </c>
      <c r="B42" s="47"/>
      <c r="C42" s="47"/>
      <c r="D42" s="47">
        <v>107</v>
      </c>
      <c r="E42" s="47"/>
      <c r="F42" s="47"/>
      <c r="G42" s="47">
        <v>112.2</v>
      </c>
      <c r="H42" s="50"/>
      <c r="I42" s="47"/>
      <c r="J42" s="50">
        <v>114.2</v>
      </c>
      <c r="K42" s="47"/>
      <c r="L42" s="47"/>
      <c r="M42" s="47">
        <v>114.9</v>
      </c>
      <c r="N42" s="50">
        <f>AVERAGEA(B42:M42)</f>
        <v>112.07499999999999</v>
      </c>
    </row>
    <row r="43" spans="1:14" ht="18">
      <c r="A43" s="17" t="s">
        <v>279</v>
      </c>
      <c r="B43" s="47">
        <v>115.7</v>
      </c>
      <c r="C43" s="47">
        <v>115.8</v>
      </c>
      <c r="D43" s="47">
        <v>115.1</v>
      </c>
      <c r="E43" s="47">
        <v>114.8</v>
      </c>
      <c r="F43" s="47">
        <v>116</v>
      </c>
      <c r="G43" s="50">
        <v>115.3</v>
      </c>
      <c r="H43" s="50">
        <v>114.9</v>
      </c>
      <c r="I43" s="50">
        <v>115.3</v>
      </c>
      <c r="J43" s="50">
        <v>115.3</v>
      </c>
      <c r="K43" s="47">
        <v>115.6</v>
      </c>
      <c r="L43" s="47">
        <v>115.8</v>
      </c>
      <c r="M43" s="47">
        <v>116</v>
      </c>
      <c r="N43" s="50">
        <f>AVERAGEA(B43:M43)</f>
        <v>115.46666666666665</v>
      </c>
    </row>
    <row r="44" spans="1:14" ht="18">
      <c r="A44" s="19">
        <v>1999</v>
      </c>
      <c r="B44" s="47">
        <v>115.4</v>
      </c>
      <c r="C44" s="47">
        <v>115.1</v>
      </c>
      <c r="D44" s="47">
        <v>114.9</v>
      </c>
      <c r="E44" s="47">
        <v>115.6</v>
      </c>
      <c r="F44" s="47">
        <v>115.7</v>
      </c>
      <c r="G44" s="50">
        <v>114.8</v>
      </c>
      <c r="H44" s="50">
        <v>114.8</v>
      </c>
      <c r="I44" s="50">
        <v>115</v>
      </c>
      <c r="J44" s="50">
        <v>114.4</v>
      </c>
      <c r="K44" s="47">
        <v>115.9</v>
      </c>
      <c r="L44" s="47">
        <v>114.7</v>
      </c>
      <c r="M44" s="47">
        <v>114.1</v>
      </c>
      <c r="N44" s="50">
        <f>AVERAGEA(B44:M44)</f>
        <v>115.03333333333335</v>
      </c>
    </row>
    <row r="45" spans="1:14" ht="18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8">
      <c r="A46" s="17" t="s">
        <v>349</v>
      </c>
      <c r="B46" s="49"/>
      <c r="C46" s="49"/>
      <c r="D46" s="49"/>
      <c r="E46" s="49" t="s">
        <v>490</v>
      </c>
      <c r="F46" s="49"/>
      <c r="G46" s="49"/>
      <c r="H46" s="49"/>
      <c r="I46" s="49"/>
      <c r="J46" s="49"/>
      <c r="K46" s="48"/>
      <c r="L46" s="49" t="s">
        <v>488</v>
      </c>
      <c r="M46" s="48"/>
      <c r="N46" s="48"/>
    </row>
    <row r="47" spans="1:14" ht="18">
      <c r="A47" s="1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8" hidden="1">
      <c r="A48" s="17" t="s">
        <v>277</v>
      </c>
      <c r="B48" s="47"/>
      <c r="C48" s="47"/>
      <c r="D48" s="47">
        <v>97.7</v>
      </c>
      <c r="E48" s="47"/>
      <c r="F48" s="47"/>
      <c r="G48" s="47">
        <v>96.9</v>
      </c>
      <c r="H48" s="47"/>
      <c r="I48" s="47"/>
      <c r="J48" s="47">
        <v>93.7</v>
      </c>
      <c r="K48" s="47"/>
      <c r="L48" s="47"/>
      <c r="M48" s="47">
        <v>93</v>
      </c>
      <c r="N48" s="50">
        <f>AVERAGEA(B48:M48)</f>
        <v>95.325</v>
      </c>
    </row>
    <row r="49" spans="1:14" ht="18">
      <c r="A49" s="17" t="s">
        <v>278</v>
      </c>
      <c r="B49" s="47"/>
      <c r="C49" s="47"/>
      <c r="D49" s="47">
        <v>94.8</v>
      </c>
      <c r="E49" s="47"/>
      <c r="F49" s="47"/>
      <c r="G49" s="47">
        <v>94.3</v>
      </c>
      <c r="H49" s="47"/>
      <c r="I49" s="47"/>
      <c r="J49" s="47">
        <v>93.1</v>
      </c>
      <c r="K49" s="47"/>
      <c r="L49" s="47"/>
      <c r="M49" s="47">
        <v>92.8</v>
      </c>
      <c r="N49" s="50">
        <f>AVERAGEA(B49:M49)</f>
        <v>93.75</v>
      </c>
    </row>
    <row r="50" spans="1:14" ht="18">
      <c r="A50" s="17" t="s">
        <v>279</v>
      </c>
      <c r="B50" s="47">
        <v>92.1</v>
      </c>
      <c r="C50" s="47">
        <v>92.9</v>
      </c>
      <c r="D50" s="47">
        <v>92.9</v>
      </c>
      <c r="E50" s="47">
        <v>93.4</v>
      </c>
      <c r="F50" s="47">
        <v>93.2</v>
      </c>
      <c r="G50" s="47">
        <v>92.2</v>
      </c>
      <c r="H50" s="47">
        <v>94.1</v>
      </c>
      <c r="I50" s="47">
        <v>95.3</v>
      </c>
      <c r="J50" s="47">
        <v>92</v>
      </c>
      <c r="K50" s="47">
        <v>92.3</v>
      </c>
      <c r="L50" s="47">
        <v>92.2</v>
      </c>
      <c r="M50" s="47">
        <v>91.1</v>
      </c>
      <c r="N50" s="50">
        <f>AVERAGEA(B50:M50)</f>
        <v>92.80833333333332</v>
      </c>
    </row>
    <row r="51" spans="1:14" ht="18">
      <c r="A51" s="19">
        <v>1999</v>
      </c>
      <c r="B51" s="47">
        <v>89.9</v>
      </c>
      <c r="C51" s="47">
        <v>89.8</v>
      </c>
      <c r="D51" s="47">
        <v>89.5</v>
      </c>
      <c r="E51" s="47">
        <v>88.4</v>
      </c>
      <c r="F51" s="47">
        <v>87.3</v>
      </c>
      <c r="G51" s="47">
        <v>87.5</v>
      </c>
      <c r="H51" s="47">
        <v>87.1</v>
      </c>
      <c r="I51" s="47">
        <v>86.9</v>
      </c>
      <c r="J51" s="47">
        <v>85.7</v>
      </c>
      <c r="K51" s="47">
        <v>84.3</v>
      </c>
      <c r="L51" s="47">
        <v>85.9</v>
      </c>
      <c r="M51" s="47">
        <v>85.8</v>
      </c>
      <c r="N51" s="50">
        <f>AVERAGEA(B51:M51)</f>
        <v>87.34166666666668</v>
      </c>
    </row>
    <row r="52" spans="1:14" ht="18">
      <c r="A52" s="1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8">
      <c r="A53" s="17" t="s">
        <v>450</v>
      </c>
      <c r="B53" s="49"/>
      <c r="C53" s="49"/>
      <c r="D53" s="49"/>
      <c r="E53" s="49" t="s">
        <v>491</v>
      </c>
      <c r="F53" s="49"/>
      <c r="G53" s="49"/>
      <c r="H53" s="49"/>
      <c r="I53" s="49"/>
      <c r="J53" s="49"/>
      <c r="K53" s="48"/>
      <c r="L53" s="49" t="s">
        <v>534</v>
      </c>
      <c r="M53" s="48"/>
      <c r="N53" s="48"/>
    </row>
    <row r="54" spans="1:18" ht="18">
      <c r="A54" s="1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Q54" s="30"/>
      <c r="R54" s="30"/>
    </row>
    <row r="55" spans="1:18" ht="18" hidden="1">
      <c r="A55" s="17" t="s">
        <v>277</v>
      </c>
      <c r="B55" s="47">
        <v>102.5</v>
      </c>
      <c r="C55" s="47">
        <v>102.4</v>
      </c>
      <c r="D55" s="47">
        <v>102</v>
      </c>
      <c r="E55" s="47">
        <v>101.8</v>
      </c>
      <c r="F55" s="47">
        <v>102.1</v>
      </c>
      <c r="G55" s="47">
        <v>101.8</v>
      </c>
      <c r="H55" s="47">
        <v>101.8</v>
      </c>
      <c r="I55" s="47">
        <v>101.8</v>
      </c>
      <c r="J55" s="47">
        <v>101.5</v>
      </c>
      <c r="K55" s="47">
        <v>101.5</v>
      </c>
      <c r="L55" s="47">
        <v>101.2</v>
      </c>
      <c r="M55" s="47">
        <v>101.5</v>
      </c>
      <c r="N55" s="50">
        <f>AVERAGEA(B55:M55)</f>
        <v>101.82499999999999</v>
      </c>
      <c r="Q55" s="30"/>
      <c r="R55" s="30"/>
    </row>
    <row r="56" spans="1:18" ht="18">
      <c r="A56" s="17" t="s">
        <v>278</v>
      </c>
      <c r="B56" s="47">
        <v>100.5</v>
      </c>
      <c r="C56" s="47">
        <v>100.5</v>
      </c>
      <c r="D56" s="47">
        <v>100.4</v>
      </c>
      <c r="E56" s="47">
        <v>100.7</v>
      </c>
      <c r="F56" s="47">
        <v>99.9</v>
      </c>
      <c r="G56" s="47">
        <v>99.7</v>
      </c>
      <c r="H56" s="47">
        <v>99.7</v>
      </c>
      <c r="I56" s="47">
        <v>101</v>
      </c>
      <c r="J56" s="47">
        <v>101.1</v>
      </c>
      <c r="K56" s="47">
        <v>101.1</v>
      </c>
      <c r="L56" s="47">
        <v>100</v>
      </c>
      <c r="M56" s="47">
        <v>101.3</v>
      </c>
      <c r="N56" s="50">
        <f>AVERAGEA(B56:M56)</f>
        <v>100.49166666666667</v>
      </c>
      <c r="Q56" s="30"/>
      <c r="R56" s="30"/>
    </row>
    <row r="57" spans="1:18" ht="18">
      <c r="A57" s="17" t="s">
        <v>279</v>
      </c>
      <c r="B57" s="47">
        <v>101.5</v>
      </c>
      <c r="C57" s="47">
        <v>101.8</v>
      </c>
      <c r="D57" s="47">
        <v>101.2</v>
      </c>
      <c r="E57" s="47">
        <v>101.7</v>
      </c>
      <c r="F57" s="47">
        <v>101.8</v>
      </c>
      <c r="G57" s="47">
        <v>101.8</v>
      </c>
      <c r="H57" s="47">
        <v>101.2</v>
      </c>
      <c r="I57" s="47">
        <v>102</v>
      </c>
      <c r="J57" s="47">
        <v>102</v>
      </c>
      <c r="K57" s="47">
        <v>101.7</v>
      </c>
      <c r="L57" s="47">
        <v>102</v>
      </c>
      <c r="M57" s="47">
        <v>101.9</v>
      </c>
      <c r="N57" s="50">
        <f>AVERAGEA(B57:M57)</f>
        <v>101.71666666666668</v>
      </c>
      <c r="Q57" s="30"/>
      <c r="R57" s="30"/>
    </row>
    <row r="58" spans="1:18" ht="18">
      <c r="A58" s="19">
        <v>1999</v>
      </c>
      <c r="B58" s="47">
        <v>101.7</v>
      </c>
      <c r="C58" s="47">
        <v>102.2</v>
      </c>
      <c r="D58" s="47">
        <v>101.5</v>
      </c>
      <c r="E58" s="47">
        <v>101.6</v>
      </c>
      <c r="F58" s="47">
        <v>101.6</v>
      </c>
      <c r="G58" s="47">
        <v>101.6</v>
      </c>
      <c r="H58" s="47">
        <v>102.4</v>
      </c>
      <c r="I58" s="47">
        <v>101</v>
      </c>
      <c r="J58" s="47">
        <v>101.7</v>
      </c>
      <c r="K58" s="47">
        <v>101.2</v>
      </c>
      <c r="L58" s="47">
        <v>100.4</v>
      </c>
      <c r="M58" s="47">
        <v>100.4</v>
      </c>
      <c r="N58" s="50">
        <f>AVERAGEA(B58:M58)</f>
        <v>101.44166666666668</v>
      </c>
      <c r="Q58" s="30"/>
      <c r="R58" s="30"/>
    </row>
    <row r="59" spans="1:18" ht="18">
      <c r="A59" s="1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Q59" s="30"/>
      <c r="R59" s="30"/>
    </row>
    <row r="60" spans="1:18" ht="18">
      <c r="A60" s="17" t="s">
        <v>450</v>
      </c>
      <c r="B60" s="49"/>
      <c r="C60" s="49"/>
      <c r="D60" s="49"/>
      <c r="E60" s="49" t="s">
        <v>492</v>
      </c>
      <c r="F60" s="49"/>
      <c r="G60" s="49"/>
      <c r="H60" s="49"/>
      <c r="I60" s="49"/>
      <c r="J60" s="49"/>
      <c r="K60" s="48"/>
      <c r="L60" s="49" t="s">
        <v>534</v>
      </c>
      <c r="M60" s="48"/>
      <c r="N60" s="48"/>
      <c r="Q60" s="30"/>
      <c r="R60" s="30"/>
    </row>
    <row r="61" spans="1:18" ht="18">
      <c r="A61" s="1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Q61" s="30"/>
      <c r="R61" s="30"/>
    </row>
    <row r="62" spans="1:18" ht="18" hidden="1">
      <c r="A62" s="17" t="s">
        <v>277</v>
      </c>
      <c r="B62" s="47">
        <v>98.6</v>
      </c>
      <c r="C62" s="47">
        <v>99.7</v>
      </c>
      <c r="D62" s="47">
        <v>100.5</v>
      </c>
      <c r="E62" s="47">
        <v>99.9</v>
      </c>
      <c r="F62" s="47">
        <v>99.4</v>
      </c>
      <c r="G62" s="47">
        <v>98.4</v>
      </c>
      <c r="H62" s="47">
        <v>99.5</v>
      </c>
      <c r="I62" s="47">
        <v>98.1</v>
      </c>
      <c r="J62" s="47">
        <v>98.7</v>
      </c>
      <c r="K62" s="47">
        <v>98.9</v>
      </c>
      <c r="L62" s="47">
        <v>101.2</v>
      </c>
      <c r="M62" s="47">
        <v>101.7</v>
      </c>
      <c r="N62" s="50">
        <f>AVERAGEA(B62:M62)</f>
        <v>99.55000000000001</v>
      </c>
      <c r="Q62" s="30"/>
      <c r="R62" s="30"/>
    </row>
    <row r="63" spans="1:18" ht="18">
      <c r="A63" s="17" t="s">
        <v>278</v>
      </c>
      <c r="B63" s="47">
        <v>101.7</v>
      </c>
      <c r="C63" s="47">
        <v>101.9</v>
      </c>
      <c r="D63" s="47">
        <v>103.2</v>
      </c>
      <c r="E63" s="47">
        <v>103.4</v>
      </c>
      <c r="F63" s="47">
        <v>103.3</v>
      </c>
      <c r="G63" s="47">
        <v>102.3</v>
      </c>
      <c r="H63" s="47">
        <v>105.5</v>
      </c>
      <c r="I63" s="47">
        <v>105.6</v>
      </c>
      <c r="J63" s="47">
        <v>105.4</v>
      </c>
      <c r="K63" s="47">
        <v>104.8</v>
      </c>
      <c r="L63" s="47">
        <v>103.7</v>
      </c>
      <c r="M63" s="47">
        <v>103.3</v>
      </c>
      <c r="N63" s="50">
        <f>AVERAGEA(B63:M63)</f>
        <v>103.675</v>
      </c>
      <c r="Q63" s="30"/>
      <c r="R63" s="30"/>
    </row>
    <row r="64" spans="1:18" ht="18">
      <c r="A64" s="17" t="s">
        <v>279</v>
      </c>
      <c r="B64" s="47">
        <v>103</v>
      </c>
      <c r="C64" s="47">
        <v>102.6</v>
      </c>
      <c r="D64" s="47">
        <v>101.6</v>
      </c>
      <c r="E64" s="47">
        <v>100.6</v>
      </c>
      <c r="F64" s="47">
        <v>100.2</v>
      </c>
      <c r="G64" s="47">
        <v>100</v>
      </c>
      <c r="H64" s="47">
        <v>100.2</v>
      </c>
      <c r="I64" s="47">
        <v>101.8</v>
      </c>
      <c r="J64" s="47">
        <v>100.3</v>
      </c>
      <c r="K64" s="47">
        <v>97.4</v>
      </c>
      <c r="L64" s="47">
        <v>96.6</v>
      </c>
      <c r="M64" s="47">
        <v>96.8</v>
      </c>
      <c r="N64" s="50">
        <f>AVERAGEA(B64:M64)</f>
        <v>100.09166666666665</v>
      </c>
      <c r="Q64" s="30"/>
      <c r="R64" s="30"/>
    </row>
    <row r="65" spans="1:18" ht="18">
      <c r="A65" s="19">
        <v>1999</v>
      </c>
      <c r="B65" s="47">
        <v>96.9</v>
      </c>
      <c r="C65" s="47">
        <v>97.9</v>
      </c>
      <c r="D65" s="47">
        <v>99.3</v>
      </c>
      <c r="E65" s="47">
        <v>100.1</v>
      </c>
      <c r="F65" s="47">
        <v>99.9</v>
      </c>
      <c r="G65" s="47">
        <v>100.2</v>
      </c>
      <c r="H65" s="47">
        <v>100</v>
      </c>
      <c r="I65" s="47">
        <v>100</v>
      </c>
      <c r="J65" s="47">
        <v>99.2</v>
      </c>
      <c r="K65" s="47">
        <v>99.3</v>
      </c>
      <c r="L65" s="47">
        <v>99.2</v>
      </c>
      <c r="M65" s="47">
        <v>99.6</v>
      </c>
      <c r="N65" s="50">
        <f>AVERAGEA(B65:M65)</f>
        <v>99.3</v>
      </c>
      <c r="Q65" s="30"/>
      <c r="R65" s="30"/>
    </row>
    <row r="66" spans="1:14" ht="18">
      <c r="A66" s="1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8">
      <c r="A67" s="17" t="s">
        <v>450</v>
      </c>
      <c r="B67" s="49"/>
      <c r="C67" s="49"/>
      <c r="D67" s="49"/>
      <c r="E67" s="49" t="s">
        <v>493</v>
      </c>
      <c r="F67" s="49"/>
      <c r="G67" s="49"/>
      <c r="H67" s="49"/>
      <c r="I67" s="49"/>
      <c r="J67" s="49"/>
      <c r="K67" s="48"/>
      <c r="L67" s="49" t="s">
        <v>534</v>
      </c>
      <c r="M67" s="48"/>
      <c r="N67" s="48"/>
    </row>
    <row r="68" spans="1:14" ht="18">
      <c r="A68" s="1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ht="18" hidden="1">
      <c r="A69" s="17" t="s">
        <v>277</v>
      </c>
      <c r="B69" s="47">
        <v>91.8</v>
      </c>
      <c r="C69" s="47">
        <v>89.8</v>
      </c>
      <c r="D69" s="47">
        <v>88.2</v>
      </c>
      <c r="E69" s="47">
        <v>87.1</v>
      </c>
      <c r="F69" s="47">
        <v>85.7</v>
      </c>
      <c r="G69" s="47">
        <v>85</v>
      </c>
      <c r="H69" s="47">
        <v>83.2</v>
      </c>
      <c r="I69" s="47">
        <v>83.2</v>
      </c>
      <c r="J69" s="47">
        <v>80</v>
      </c>
      <c r="K69" s="47">
        <v>80</v>
      </c>
      <c r="L69" s="47">
        <v>80</v>
      </c>
      <c r="M69" s="47">
        <v>79.6</v>
      </c>
      <c r="N69" s="47">
        <f>AVERAGEA(B69:M69)</f>
        <v>84.46666666666667</v>
      </c>
    </row>
    <row r="70" spans="1:14" ht="18">
      <c r="A70" s="17" t="s">
        <v>278</v>
      </c>
      <c r="B70" s="47">
        <v>85.9</v>
      </c>
      <c r="C70" s="47">
        <v>86</v>
      </c>
      <c r="D70" s="47">
        <v>86.4</v>
      </c>
      <c r="E70" s="47">
        <v>87.2</v>
      </c>
      <c r="F70" s="47">
        <v>88.7</v>
      </c>
      <c r="G70" s="47">
        <v>89.3</v>
      </c>
      <c r="H70" s="47">
        <v>88.6</v>
      </c>
      <c r="I70" s="47">
        <v>88.5</v>
      </c>
      <c r="J70" s="47">
        <v>88.5</v>
      </c>
      <c r="K70" s="47">
        <v>87.8</v>
      </c>
      <c r="L70" s="47">
        <v>87.6</v>
      </c>
      <c r="M70" s="47">
        <v>87</v>
      </c>
      <c r="N70" s="47">
        <f>AVERAGEA(B70:M70)</f>
        <v>87.625</v>
      </c>
    </row>
    <row r="71" spans="1:14" ht="18">
      <c r="A71" s="17" t="s">
        <v>279</v>
      </c>
      <c r="B71" s="47">
        <v>87.7</v>
      </c>
      <c r="C71" s="47">
        <v>87.5</v>
      </c>
      <c r="D71" s="47">
        <v>87.3</v>
      </c>
      <c r="E71" s="47">
        <v>89.1</v>
      </c>
      <c r="F71" s="47">
        <v>90</v>
      </c>
      <c r="G71" s="47">
        <v>90.6</v>
      </c>
      <c r="H71" s="47">
        <v>91</v>
      </c>
      <c r="I71" s="47">
        <v>91</v>
      </c>
      <c r="J71" s="47">
        <v>90.6</v>
      </c>
      <c r="K71" s="47">
        <v>89.9</v>
      </c>
      <c r="L71" s="47">
        <v>89.6</v>
      </c>
      <c r="M71" s="47">
        <v>89</v>
      </c>
      <c r="N71" s="47">
        <f>AVERAGEA(B71:M71)</f>
        <v>89.44166666666668</v>
      </c>
    </row>
    <row r="72" spans="1:14" ht="18">
      <c r="A72" s="19">
        <v>1999</v>
      </c>
      <c r="B72" s="47">
        <v>88.1</v>
      </c>
      <c r="C72" s="47">
        <v>87.2</v>
      </c>
      <c r="D72" s="47">
        <v>85.9</v>
      </c>
      <c r="E72" s="47">
        <v>84.4</v>
      </c>
      <c r="F72" s="47">
        <v>83.1</v>
      </c>
      <c r="G72" s="47">
        <v>82.3</v>
      </c>
      <c r="H72" s="47">
        <v>81.2</v>
      </c>
      <c r="I72" s="47">
        <v>80.4</v>
      </c>
      <c r="J72" s="47">
        <v>79.9</v>
      </c>
      <c r="K72" s="47">
        <v>79.4</v>
      </c>
      <c r="L72" s="47">
        <v>78.9</v>
      </c>
      <c r="M72" s="47">
        <v>78.7</v>
      </c>
      <c r="N72" s="47">
        <f>AVERAGEA(B72:M72)</f>
        <v>82.45833333333333</v>
      </c>
    </row>
    <row r="73" spans="1:14" ht="18">
      <c r="A73" s="17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48"/>
    </row>
    <row r="74" spans="1:14" ht="18">
      <c r="A74" s="17" t="s">
        <v>450</v>
      </c>
      <c r="B74" s="49"/>
      <c r="C74" s="49"/>
      <c r="D74" s="49"/>
      <c r="E74" s="49" t="s">
        <v>494</v>
      </c>
      <c r="F74" s="49"/>
      <c r="G74" s="49"/>
      <c r="H74" s="49"/>
      <c r="I74" s="49"/>
      <c r="J74" s="49"/>
      <c r="K74" s="48"/>
      <c r="L74" s="49" t="s">
        <v>534</v>
      </c>
      <c r="M74" s="48"/>
      <c r="N74" s="48"/>
    </row>
    <row r="75" spans="1:14" ht="18">
      <c r="A75" s="1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18" hidden="1">
      <c r="A76" s="17" t="s">
        <v>277</v>
      </c>
      <c r="B76" s="47">
        <v>96.4</v>
      </c>
      <c r="C76" s="47">
        <v>96.9</v>
      </c>
      <c r="D76" s="47">
        <v>95.2</v>
      </c>
      <c r="E76" s="47">
        <v>94.5</v>
      </c>
      <c r="F76" s="47">
        <v>93.4</v>
      </c>
      <c r="G76" s="47">
        <v>92.6</v>
      </c>
      <c r="H76" s="47">
        <v>90.5</v>
      </c>
      <c r="I76" s="47">
        <v>88.6</v>
      </c>
      <c r="J76" s="47">
        <v>87.8</v>
      </c>
      <c r="K76" s="47">
        <v>86.6</v>
      </c>
      <c r="L76" s="47">
        <v>86</v>
      </c>
      <c r="M76" s="47">
        <v>85.4</v>
      </c>
      <c r="N76" s="47">
        <f>AVERAGEA(B76:M76)</f>
        <v>91.15833333333335</v>
      </c>
    </row>
    <row r="77" spans="1:14" ht="18">
      <c r="A77" s="17" t="s">
        <v>278</v>
      </c>
      <c r="B77" s="47">
        <v>82.4</v>
      </c>
      <c r="C77" s="47">
        <v>83.1</v>
      </c>
      <c r="D77" s="47">
        <v>83.8</v>
      </c>
      <c r="E77" s="47">
        <v>83.8</v>
      </c>
      <c r="F77" s="47">
        <v>84.1</v>
      </c>
      <c r="G77" s="47">
        <v>83.8</v>
      </c>
      <c r="H77" s="47">
        <v>83.8</v>
      </c>
      <c r="I77" s="47">
        <v>83</v>
      </c>
      <c r="J77" s="47">
        <v>84.1</v>
      </c>
      <c r="K77" s="47">
        <v>84.1</v>
      </c>
      <c r="L77" s="47">
        <v>84.1</v>
      </c>
      <c r="M77" s="47">
        <v>84.1</v>
      </c>
      <c r="N77" s="47">
        <f>AVERAGEA(B77:M77)</f>
        <v>83.68333333333335</v>
      </c>
    </row>
    <row r="78" spans="1:14" ht="18">
      <c r="A78" s="17" t="s">
        <v>279</v>
      </c>
      <c r="B78" s="47">
        <v>84.1</v>
      </c>
      <c r="C78" s="47">
        <v>84.1</v>
      </c>
      <c r="D78" s="47">
        <v>84.2</v>
      </c>
      <c r="E78" s="47">
        <v>86.5</v>
      </c>
      <c r="F78" s="47">
        <v>86.5</v>
      </c>
      <c r="G78" s="47">
        <v>87.8</v>
      </c>
      <c r="H78" s="47">
        <v>87.8</v>
      </c>
      <c r="I78" s="47">
        <v>87.8</v>
      </c>
      <c r="J78" s="47">
        <v>87.1</v>
      </c>
      <c r="K78" s="47">
        <v>85.8</v>
      </c>
      <c r="L78" s="47">
        <v>85.2</v>
      </c>
      <c r="M78" s="47">
        <v>85.2</v>
      </c>
      <c r="N78" s="47">
        <f>AVERAGEA(B78:M78)</f>
        <v>86.00833333333333</v>
      </c>
    </row>
    <row r="79" spans="1:14" ht="18">
      <c r="A79" s="19">
        <v>1999</v>
      </c>
      <c r="B79" s="47">
        <v>84.2</v>
      </c>
      <c r="C79" s="47">
        <v>84.2</v>
      </c>
      <c r="D79" s="47">
        <v>84.2</v>
      </c>
      <c r="E79" s="47">
        <v>83.9</v>
      </c>
      <c r="F79" s="47">
        <v>82.9</v>
      </c>
      <c r="G79" s="47">
        <v>82.9</v>
      </c>
      <c r="H79" s="47">
        <v>82.9</v>
      </c>
      <c r="I79" s="47">
        <v>82.2</v>
      </c>
      <c r="J79" s="47">
        <v>82.2</v>
      </c>
      <c r="K79" s="47">
        <v>82.2</v>
      </c>
      <c r="L79" s="47">
        <v>82.2</v>
      </c>
      <c r="M79" s="47">
        <v>82.2</v>
      </c>
      <c r="N79" s="47">
        <f>AVERAGEA(B79:M79)</f>
        <v>83.01666666666668</v>
      </c>
    </row>
    <row r="80" spans="1:14" ht="18">
      <c r="A80" s="1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ht="18" hidden="1">
      <c r="A81" s="17" t="s">
        <v>450</v>
      </c>
      <c r="B81" s="49"/>
      <c r="C81" s="49"/>
      <c r="D81" s="49"/>
      <c r="E81" s="49" t="s">
        <v>495</v>
      </c>
      <c r="F81" s="49"/>
      <c r="G81" s="49"/>
      <c r="H81" s="49"/>
      <c r="I81" s="49"/>
      <c r="J81" s="49"/>
      <c r="K81" s="48"/>
      <c r="L81" s="49" t="s">
        <v>452</v>
      </c>
      <c r="M81" s="48"/>
      <c r="N81" s="48"/>
    </row>
    <row r="82" spans="1:14" ht="18" hidden="1">
      <c r="A82" s="14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1:14" ht="18" hidden="1">
      <c r="A83" s="17" t="s">
        <v>277</v>
      </c>
      <c r="B83" s="47">
        <v>93.2</v>
      </c>
      <c r="C83" s="47">
        <v>91.8</v>
      </c>
      <c r="D83" s="47">
        <v>91.8</v>
      </c>
      <c r="E83" s="47">
        <v>91.8</v>
      </c>
      <c r="F83" s="47">
        <v>91.7</v>
      </c>
      <c r="G83" s="47">
        <v>91.7</v>
      </c>
      <c r="H83" s="47">
        <v>90.3</v>
      </c>
      <c r="I83" s="47">
        <v>91.2</v>
      </c>
      <c r="J83" s="47">
        <v>91.2</v>
      </c>
      <c r="K83" s="47">
        <v>89.8</v>
      </c>
      <c r="L83" s="47">
        <v>89.8</v>
      </c>
      <c r="M83" s="47">
        <v>89.8</v>
      </c>
      <c r="N83" s="47">
        <f>AVERAGEA(B83:M83)</f>
        <v>91.175</v>
      </c>
    </row>
    <row r="84" spans="1:14" ht="18" hidden="1">
      <c r="A84" s="17" t="s">
        <v>278</v>
      </c>
      <c r="B84" s="47">
        <v>91.2</v>
      </c>
      <c r="C84" s="47">
        <v>92.6</v>
      </c>
      <c r="D84" s="47">
        <v>92.6</v>
      </c>
      <c r="E84" s="47">
        <v>92.6</v>
      </c>
      <c r="F84" s="47">
        <v>92.6</v>
      </c>
      <c r="G84" s="47">
        <v>94.4</v>
      </c>
      <c r="H84" s="47">
        <v>94.4</v>
      </c>
      <c r="I84" s="47">
        <v>94.4</v>
      </c>
      <c r="J84" s="47">
        <v>93.5</v>
      </c>
      <c r="K84" s="47">
        <v>93.5</v>
      </c>
      <c r="L84" s="47">
        <v>93.5</v>
      </c>
      <c r="M84" s="47">
        <v>93.5</v>
      </c>
      <c r="N84" s="47">
        <f>AVERAGEA(B84:M84)</f>
        <v>93.23333333333333</v>
      </c>
    </row>
    <row r="85" spans="1:14" ht="18" hidden="1">
      <c r="A85" s="17" t="s">
        <v>279</v>
      </c>
      <c r="B85" s="47">
        <v>93.5</v>
      </c>
      <c r="C85" s="47">
        <v>93.5</v>
      </c>
      <c r="D85" s="47">
        <v>92.9</v>
      </c>
      <c r="E85" s="47">
        <v>93.8</v>
      </c>
      <c r="F85" s="47">
        <v>93.8</v>
      </c>
      <c r="G85" s="47">
        <v>91.7</v>
      </c>
      <c r="H85" s="47">
        <v>91.7</v>
      </c>
      <c r="I85" s="47">
        <v>93.8</v>
      </c>
      <c r="J85" s="47">
        <v>93.8</v>
      </c>
      <c r="K85" s="47">
        <v>93.8</v>
      </c>
      <c r="L85" s="47">
        <v>93.8</v>
      </c>
      <c r="M85" s="47">
        <v>93.5</v>
      </c>
      <c r="N85" s="47">
        <f>AVERAGEA(B85:M85)</f>
        <v>93.3</v>
      </c>
    </row>
    <row r="86" spans="1:14" ht="18" hidden="1">
      <c r="A86" s="19">
        <v>1999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1:14" ht="18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8">
      <c r="A88" s="1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/>
  <dimension ref="A1:IV93"/>
  <sheetViews>
    <sheetView showGridLines="0" zoomScale="66" zoomScaleNormal="66" workbookViewId="0" topLeftCell="A1">
      <selection activeCell="N65" sqref="N65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636</v>
      </c>
      <c r="B3" s="13"/>
      <c r="C3" s="13"/>
      <c r="D3" s="13"/>
      <c r="E3" s="13"/>
      <c r="F3" s="13"/>
      <c r="G3" s="13"/>
      <c r="H3" s="12" t="s">
        <v>633</v>
      </c>
      <c r="I3" s="13"/>
      <c r="J3" s="13"/>
      <c r="K3" s="13"/>
      <c r="L3" s="13"/>
      <c r="M3" s="13"/>
      <c r="N3" s="13"/>
    </row>
    <row r="4" spans="1:14" ht="18">
      <c r="A4" s="12" t="s">
        <v>448</v>
      </c>
      <c r="B4" s="13"/>
      <c r="C4" s="13"/>
      <c r="D4" s="13"/>
      <c r="E4" s="13"/>
      <c r="F4" s="13"/>
      <c r="G4" s="13"/>
      <c r="H4" s="12" t="s">
        <v>449</v>
      </c>
      <c r="I4" s="13"/>
      <c r="J4" s="13"/>
      <c r="K4" s="13"/>
      <c r="L4" s="13"/>
      <c r="M4" s="13"/>
      <c r="N4" s="13"/>
    </row>
    <row r="5" spans="1:14" ht="18">
      <c r="A5" s="12"/>
      <c r="B5" s="13"/>
      <c r="C5" s="13"/>
      <c r="D5" s="13"/>
      <c r="E5" s="13"/>
      <c r="F5" s="13"/>
      <c r="G5" s="13"/>
      <c r="H5" s="12"/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498</v>
      </c>
      <c r="B7" s="13"/>
      <c r="C7" s="13"/>
      <c r="D7" s="13"/>
      <c r="E7" s="13"/>
      <c r="F7" s="13"/>
      <c r="G7" s="13"/>
      <c r="H7" s="12" t="s">
        <v>499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299</v>
      </c>
      <c r="B11" s="17"/>
      <c r="C11" s="17"/>
      <c r="D11" s="17"/>
      <c r="E11" s="17" t="s">
        <v>535</v>
      </c>
      <c r="F11" s="17"/>
      <c r="G11" s="17"/>
      <c r="H11" s="17"/>
      <c r="I11" s="17"/>
      <c r="J11" s="17"/>
      <c r="K11" s="14"/>
      <c r="L11" s="17" t="s">
        <v>460</v>
      </c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178.3</v>
      </c>
      <c r="C13" s="18">
        <v>148.9</v>
      </c>
      <c r="D13" s="18">
        <v>121.5</v>
      </c>
      <c r="E13" s="18">
        <v>104.3</v>
      </c>
      <c r="F13" s="18">
        <v>106.2</v>
      </c>
      <c r="G13" s="18">
        <v>108.8</v>
      </c>
      <c r="H13" s="18">
        <v>115.5</v>
      </c>
      <c r="I13" s="18">
        <v>116.4</v>
      </c>
      <c r="J13" s="18">
        <v>116.6</v>
      </c>
      <c r="K13" s="18">
        <v>118</v>
      </c>
      <c r="L13" s="18">
        <v>113.5</v>
      </c>
      <c r="M13" s="18">
        <v>114.2</v>
      </c>
      <c r="N13" s="18">
        <f>AVERAGEA(B13:M13)</f>
        <v>121.85000000000001</v>
      </c>
    </row>
    <row r="14" spans="1:14" ht="18">
      <c r="A14" s="17" t="s">
        <v>278</v>
      </c>
      <c r="B14" s="47">
        <v>112.8</v>
      </c>
      <c r="C14" s="47">
        <v>111.8</v>
      </c>
      <c r="D14" s="47">
        <v>109.1</v>
      </c>
      <c r="E14" s="47">
        <v>109.6</v>
      </c>
      <c r="F14" s="47">
        <v>113.9</v>
      </c>
      <c r="G14" s="47">
        <v>115.6</v>
      </c>
      <c r="H14" s="47">
        <v>120.9</v>
      </c>
      <c r="I14" s="47">
        <v>122</v>
      </c>
      <c r="J14" s="47">
        <v>121.6</v>
      </c>
      <c r="K14" s="47">
        <v>122.5</v>
      </c>
      <c r="L14" s="47">
        <v>124.8</v>
      </c>
      <c r="M14" s="47">
        <v>123.2</v>
      </c>
      <c r="N14" s="47">
        <v>117.3</v>
      </c>
    </row>
    <row r="15" spans="1:14" ht="18">
      <c r="A15" s="17" t="s">
        <v>279</v>
      </c>
      <c r="B15" s="47">
        <v>121</v>
      </c>
      <c r="C15" s="47">
        <v>114.9</v>
      </c>
      <c r="D15" s="47">
        <v>110.6</v>
      </c>
      <c r="E15" s="47">
        <v>113.9</v>
      </c>
      <c r="F15" s="47">
        <v>117.3</v>
      </c>
      <c r="G15" s="47">
        <v>121.1</v>
      </c>
      <c r="H15" s="47">
        <v>121.2</v>
      </c>
      <c r="I15" s="47">
        <v>119.5</v>
      </c>
      <c r="J15" s="47">
        <v>111.5</v>
      </c>
      <c r="K15" s="47">
        <v>108.6</v>
      </c>
      <c r="L15" s="47">
        <v>108.6</v>
      </c>
      <c r="M15" s="47">
        <v>108.1</v>
      </c>
      <c r="N15" s="47">
        <v>114.7</v>
      </c>
    </row>
    <row r="16" spans="1:14" ht="18">
      <c r="A16" s="19">
        <v>1999</v>
      </c>
      <c r="B16" s="47">
        <v>106.9</v>
      </c>
      <c r="C16" s="47">
        <v>104.9</v>
      </c>
      <c r="D16" s="47">
        <v>108.8</v>
      </c>
      <c r="E16" s="47">
        <v>108.2</v>
      </c>
      <c r="F16" s="47">
        <v>111.6</v>
      </c>
      <c r="G16" s="47">
        <v>115.9</v>
      </c>
      <c r="H16" s="47">
        <v>115.7</v>
      </c>
      <c r="I16" s="47">
        <v>116.6</v>
      </c>
      <c r="J16" s="47">
        <v>123.2</v>
      </c>
      <c r="K16" s="47">
        <v>125.5</v>
      </c>
      <c r="L16" s="47">
        <v>130.4</v>
      </c>
      <c r="M16" s="47">
        <v>132.8</v>
      </c>
      <c r="N16" s="47">
        <v>116.7</v>
      </c>
    </row>
    <row r="17" spans="1:14" ht="18">
      <c r="A17" s="1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8">
      <c r="A18" s="17" t="s">
        <v>299</v>
      </c>
      <c r="B18" s="49"/>
      <c r="C18" s="49"/>
      <c r="D18" s="49"/>
      <c r="E18" s="49" t="s">
        <v>536</v>
      </c>
      <c r="F18" s="49"/>
      <c r="G18" s="49"/>
      <c r="H18" s="49"/>
      <c r="I18" s="49"/>
      <c r="J18" s="49"/>
      <c r="K18" s="48"/>
      <c r="L18" s="49" t="s">
        <v>460</v>
      </c>
      <c r="M18" s="48"/>
      <c r="N18" s="48"/>
    </row>
    <row r="19" spans="1:14" ht="18">
      <c r="A19" s="14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8" hidden="1">
      <c r="A20" s="17" t="s">
        <v>277</v>
      </c>
      <c r="B20" s="47">
        <v>151.5</v>
      </c>
      <c r="C20" s="47">
        <v>135</v>
      </c>
      <c r="D20" s="47">
        <v>97.2</v>
      </c>
      <c r="E20" s="47">
        <v>87.7</v>
      </c>
      <c r="F20" s="47">
        <v>85.4</v>
      </c>
      <c r="G20" s="47">
        <v>92.9</v>
      </c>
      <c r="H20" s="47">
        <v>98.3</v>
      </c>
      <c r="I20" s="47">
        <v>103.4</v>
      </c>
      <c r="J20" s="47">
        <v>103.4</v>
      </c>
      <c r="K20" s="47">
        <v>101</v>
      </c>
      <c r="L20" s="47">
        <v>96.8</v>
      </c>
      <c r="M20" s="47">
        <v>95.2</v>
      </c>
      <c r="N20" s="47">
        <f>AVERAGEA(B20:M20)</f>
        <v>103.9833333333333</v>
      </c>
    </row>
    <row r="21" spans="1:14" ht="18">
      <c r="A21" s="17" t="s">
        <v>278</v>
      </c>
      <c r="B21" s="47">
        <v>92.9</v>
      </c>
      <c r="C21" s="47">
        <v>94</v>
      </c>
      <c r="D21" s="47">
        <v>87.9</v>
      </c>
      <c r="E21" s="47">
        <v>88.8</v>
      </c>
      <c r="F21" s="47">
        <v>94.9</v>
      </c>
      <c r="G21" s="47">
        <v>96.4</v>
      </c>
      <c r="H21" s="47">
        <v>98.2</v>
      </c>
      <c r="I21" s="47">
        <v>104.3</v>
      </c>
      <c r="J21" s="47">
        <v>105.3</v>
      </c>
      <c r="K21" s="47">
        <v>107.8</v>
      </c>
      <c r="L21" s="47">
        <v>110.2</v>
      </c>
      <c r="M21" s="47">
        <v>110.1</v>
      </c>
      <c r="N21" s="47">
        <v>99.2</v>
      </c>
    </row>
    <row r="22" spans="1:14" ht="18">
      <c r="A22" s="17" t="s">
        <v>279</v>
      </c>
      <c r="B22" s="47">
        <v>106.6</v>
      </c>
      <c r="C22" s="47">
        <v>106.9</v>
      </c>
      <c r="D22" s="47">
        <v>101.1</v>
      </c>
      <c r="E22" s="47">
        <v>101.7</v>
      </c>
      <c r="F22" s="47">
        <v>104.5</v>
      </c>
      <c r="G22" s="47">
        <v>107</v>
      </c>
      <c r="H22" s="47">
        <v>106.2</v>
      </c>
      <c r="I22" s="47">
        <v>108.2</v>
      </c>
      <c r="J22" s="47">
        <v>107.3</v>
      </c>
      <c r="K22" s="47">
        <v>108.2</v>
      </c>
      <c r="L22" s="47">
        <v>108</v>
      </c>
      <c r="M22" s="47">
        <v>107.8</v>
      </c>
      <c r="N22" s="47">
        <v>106.1</v>
      </c>
    </row>
    <row r="23" spans="1:14" ht="18">
      <c r="A23" s="19">
        <v>1999</v>
      </c>
      <c r="B23" s="47">
        <v>106.9</v>
      </c>
      <c r="C23" s="47">
        <v>105.3</v>
      </c>
      <c r="D23" s="47">
        <v>106.9</v>
      </c>
      <c r="E23" s="47">
        <v>105</v>
      </c>
      <c r="F23" s="47">
        <v>103.9</v>
      </c>
      <c r="G23" s="47">
        <v>105.1</v>
      </c>
      <c r="H23" s="47">
        <v>100.8</v>
      </c>
      <c r="I23" s="47">
        <v>100.8</v>
      </c>
      <c r="J23" s="47">
        <v>103.5</v>
      </c>
      <c r="K23" s="47">
        <v>102.1</v>
      </c>
      <c r="L23" s="47">
        <v>103.9</v>
      </c>
      <c r="M23" s="47">
        <v>104.8</v>
      </c>
      <c r="N23" s="47">
        <v>104.1</v>
      </c>
    </row>
    <row r="24" spans="1:14" ht="18">
      <c r="A24" s="14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8">
      <c r="A25" s="17" t="s">
        <v>349</v>
      </c>
      <c r="B25" s="49"/>
      <c r="C25" s="49"/>
      <c r="D25" s="49"/>
      <c r="E25" s="49" t="s">
        <v>537</v>
      </c>
      <c r="F25" s="49"/>
      <c r="G25" s="49"/>
      <c r="H25" s="49"/>
      <c r="I25" s="49"/>
      <c r="J25" s="49"/>
      <c r="K25" s="48"/>
      <c r="L25" s="49" t="s">
        <v>488</v>
      </c>
      <c r="M25" s="48"/>
      <c r="N25" s="48"/>
    </row>
    <row r="26" spans="1:14" ht="18">
      <c r="A26" s="14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8" hidden="1">
      <c r="A27" s="17" t="s">
        <v>277</v>
      </c>
      <c r="B27" s="47">
        <v>153.3</v>
      </c>
      <c r="C27" s="47">
        <v>103.8</v>
      </c>
      <c r="D27" s="47">
        <v>91</v>
      </c>
      <c r="E27" s="47">
        <v>78.6</v>
      </c>
      <c r="F27" s="47">
        <v>83.4</v>
      </c>
      <c r="G27" s="47">
        <v>87.6</v>
      </c>
      <c r="H27" s="47">
        <v>81.3</v>
      </c>
      <c r="I27" s="47">
        <v>65</v>
      </c>
      <c r="J27" s="47">
        <v>88.6</v>
      </c>
      <c r="K27" s="47">
        <v>72.4</v>
      </c>
      <c r="L27" s="47">
        <v>81.1</v>
      </c>
      <c r="M27" s="47">
        <v>91.5</v>
      </c>
      <c r="N27" s="47">
        <f>AVERAGEA(B27:M27)</f>
        <v>89.8</v>
      </c>
    </row>
    <row r="28" spans="1:14" ht="18">
      <c r="A28" s="17" t="s">
        <v>278</v>
      </c>
      <c r="B28" s="47">
        <v>91.5</v>
      </c>
      <c r="C28" s="47">
        <v>69.7</v>
      </c>
      <c r="D28" s="47">
        <v>75.9</v>
      </c>
      <c r="E28" s="47">
        <v>78.2</v>
      </c>
      <c r="F28" s="47">
        <v>91.8</v>
      </c>
      <c r="G28" s="47">
        <v>107.1</v>
      </c>
      <c r="H28" s="47">
        <v>108.9</v>
      </c>
      <c r="I28" s="47">
        <v>87.1</v>
      </c>
      <c r="J28" s="47">
        <v>131.8</v>
      </c>
      <c r="K28" s="47">
        <v>72.9</v>
      </c>
      <c r="L28" s="47">
        <v>110.1</v>
      </c>
      <c r="M28" s="47">
        <v>140.5</v>
      </c>
      <c r="N28" s="47">
        <f>AVERAGEA(B28:M28)</f>
        <v>97.125</v>
      </c>
    </row>
    <row r="29" spans="1:14" ht="18">
      <c r="A29" s="17" t="s">
        <v>279</v>
      </c>
      <c r="B29" s="47">
        <v>99.2</v>
      </c>
      <c r="C29" s="47">
        <v>107.3</v>
      </c>
      <c r="D29" s="47">
        <v>93.6</v>
      </c>
      <c r="E29" s="47">
        <v>93.6</v>
      </c>
      <c r="F29" s="47">
        <v>93.6</v>
      </c>
      <c r="G29" s="47">
        <v>93.6</v>
      </c>
      <c r="H29" s="47">
        <v>93.6</v>
      </c>
      <c r="I29" s="47">
        <v>93.6</v>
      </c>
      <c r="J29" s="47">
        <v>84.3</v>
      </c>
      <c r="K29" s="47">
        <v>98.5</v>
      </c>
      <c r="L29" s="47">
        <v>85.5</v>
      </c>
      <c r="M29" s="47">
        <v>109.8</v>
      </c>
      <c r="N29" s="47">
        <f>AVERAGEA(B29:L29)</f>
        <v>94.21818181818183</v>
      </c>
    </row>
    <row r="30" spans="1:14" ht="18">
      <c r="A30" s="19">
        <v>1999</v>
      </c>
      <c r="B30" s="47">
        <v>87.9</v>
      </c>
      <c r="C30" s="47">
        <v>91.2</v>
      </c>
      <c r="D30" s="47">
        <v>60.7</v>
      </c>
      <c r="E30" s="47">
        <v>53.7</v>
      </c>
      <c r="F30" s="47">
        <v>59.8</v>
      </c>
      <c r="G30" s="47">
        <v>71.5</v>
      </c>
      <c r="H30" s="47">
        <v>64.8</v>
      </c>
      <c r="I30" s="47">
        <v>64.8</v>
      </c>
      <c r="J30" s="47">
        <v>68.4</v>
      </c>
      <c r="K30" s="47">
        <v>70.9</v>
      </c>
      <c r="L30" s="47">
        <v>78.7</v>
      </c>
      <c r="M30" s="53" t="s">
        <v>389</v>
      </c>
      <c r="N30" s="79" t="s">
        <v>662</v>
      </c>
    </row>
    <row r="31" spans="1:14" ht="18">
      <c r="A31" s="1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8">
      <c r="A32" s="17" t="s">
        <v>349</v>
      </c>
      <c r="B32" s="49"/>
      <c r="C32" s="49"/>
      <c r="D32" s="49"/>
      <c r="E32" s="49" t="s">
        <v>538</v>
      </c>
      <c r="F32" s="49"/>
      <c r="G32" s="49"/>
      <c r="H32" s="49"/>
      <c r="I32" s="49"/>
      <c r="J32" s="49"/>
      <c r="K32" s="48"/>
      <c r="L32" s="49" t="s">
        <v>488</v>
      </c>
      <c r="M32" s="48"/>
      <c r="N32" s="48"/>
    </row>
    <row r="33" spans="1:14" ht="18">
      <c r="A33" s="1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8" hidden="1">
      <c r="A34" s="17" t="s">
        <v>277</v>
      </c>
      <c r="B34" s="47">
        <v>105.5</v>
      </c>
      <c r="C34" s="47">
        <v>88.2</v>
      </c>
      <c r="D34" s="47">
        <v>69.8</v>
      </c>
      <c r="E34" s="47">
        <v>56.9</v>
      </c>
      <c r="F34" s="47">
        <v>57.2</v>
      </c>
      <c r="G34" s="47">
        <v>59.3</v>
      </c>
      <c r="H34" s="47">
        <v>63.5</v>
      </c>
      <c r="I34" s="47">
        <v>64.6</v>
      </c>
      <c r="J34" s="47">
        <v>66.4</v>
      </c>
      <c r="K34" s="47">
        <v>65.8</v>
      </c>
      <c r="L34" s="47">
        <v>66.7</v>
      </c>
      <c r="M34" s="47">
        <v>64.2</v>
      </c>
      <c r="N34" s="47">
        <f>AVERAGEA(B34:M34)</f>
        <v>69.00833333333334</v>
      </c>
    </row>
    <row r="35" spans="1:14" ht="18">
      <c r="A35" s="17" t="s">
        <v>278</v>
      </c>
      <c r="B35" s="47">
        <v>64.8</v>
      </c>
      <c r="C35" s="47">
        <v>64.7</v>
      </c>
      <c r="D35" s="47">
        <v>65.5</v>
      </c>
      <c r="E35" s="47">
        <v>63.9</v>
      </c>
      <c r="F35" s="47">
        <v>69.3</v>
      </c>
      <c r="G35" s="47">
        <v>71.1</v>
      </c>
      <c r="H35" s="47">
        <v>74.9</v>
      </c>
      <c r="I35" s="47">
        <v>81.5</v>
      </c>
      <c r="J35" s="47">
        <v>81.2</v>
      </c>
      <c r="K35" s="47">
        <v>82</v>
      </c>
      <c r="L35" s="47">
        <v>81.5</v>
      </c>
      <c r="M35" s="47">
        <v>82.1</v>
      </c>
      <c r="N35" s="47">
        <f>AVERAGEA(B35:M35)</f>
        <v>73.54166666666667</v>
      </c>
    </row>
    <row r="36" spans="1:14" ht="18">
      <c r="A36" s="17" t="s">
        <v>279</v>
      </c>
      <c r="B36" s="47">
        <v>75.6</v>
      </c>
      <c r="C36" s="47">
        <v>72.5</v>
      </c>
      <c r="D36" s="47">
        <v>70.5</v>
      </c>
      <c r="E36" s="47">
        <v>72.4</v>
      </c>
      <c r="F36" s="47">
        <v>76.2</v>
      </c>
      <c r="G36" s="47">
        <v>77.7</v>
      </c>
      <c r="H36" s="47">
        <v>77.7</v>
      </c>
      <c r="I36" s="47">
        <v>70.9</v>
      </c>
      <c r="J36" s="47">
        <v>66.9</v>
      </c>
      <c r="K36" s="47">
        <v>61.6</v>
      </c>
      <c r="L36" s="47">
        <v>59.5</v>
      </c>
      <c r="M36" s="47">
        <v>58.8</v>
      </c>
      <c r="N36" s="47">
        <f>AVERAGEA(B36:M36)</f>
        <v>70.02499999999999</v>
      </c>
    </row>
    <row r="37" spans="1:14" ht="18">
      <c r="A37" s="19">
        <v>1999</v>
      </c>
      <c r="B37" s="47">
        <v>60.8</v>
      </c>
      <c r="C37" s="47">
        <v>58</v>
      </c>
      <c r="D37" s="47">
        <v>60.1</v>
      </c>
      <c r="E37" s="47">
        <v>67.3</v>
      </c>
      <c r="F37" s="47">
        <v>69.4</v>
      </c>
      <c r="G37" s="47">
        <v>73.6</v>
      </c>
      <c r="H37" s="47">
        <v>76.9</v>
      </c>
      <c r="I37" s="47">
        <v>78.5</v>
      </c>
      <c r="J37" s="47">
        <v>79.8</v>
      </c>
      <c r="K37" s="47">
        <v>82.7</v>
      </c>
      <c r="L37" s="47">
        <v>82.4</v>
      </c>
      <c r="M37" s="53" t="s">
        <v>389</v>
      </c>
      <c r="N37" s="79" t="s">
        <v>661</v>
      </c>
    </row>
    <row r="38" spans="1:14" ht="18">
      <c r="A38" s="1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8">
      <c r="A39" s="17" t="s">
        <v>349</v>
      </c>
      <c r="B39" s="49"/>
      <c r="C39" s="49"/>
      <c r="D39" s="49"/>
      <c r="E39" s="49" t="s">
        <v>539</v>
      </c>
      <c r="F39" s="49"/>
      <c r="G39" s="49"/>
      <c r="H39" s="49"/>
      <c r="I39" s="49"/>
      <c r="J39" s="49"/>
      <c r="K39" s="48"/>
      <c r="L39" s="49" t="s">
        <v>488</v>
      </c>
      <c r="M39" s="48"/>
      <c r="N39" s="48"/>
    </row>
    <row r="40" spans="1:14" ht="18">
      <c r="A40" s="1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8" hidden="1">
      <c r="A41" s="17" t="s">
        <v>277</v>
      </c>
      <c r="B41" s="47">
        <v>121.8</v>
      </c>
      <c r="C41" s="47">
        <v>111.1</v>
      </c>
      <c r="D41" s="47">
        <v>86.2</v>
      </c>
      <c r="E41" s="47">
        <v>78.2</v>
      </c>
      <c r="F41" s="47">
        <v>79.5</v>
      </c>
      <c r="G41" s="47">
        <v>77.6</v>
      </c>
      <c r="H41" s="47">
        <v>82.9</v>
      </c>
      <c r="I41" s="47">
        <v>81.9</v>
      </c>
      <c r="J41" s="47">
        <v>107.2</v>
      </c>
      <c r="K41" s="47">
        <v>84.3</v>
      </c>
      <c r="L41" s="47">
        <v>81.4</v>
      </c>
      <c r="M41" s="47">
        <v>78.7</v>
      </c>
      <c r="N41" s="47">
        <f>AVERAGEA(B41:M41)</f>
        <v>89.23333333333333</v>
      </c>
    </row>
    <row r="42" spans="1:14" ht="18">
      <c r="A42" s="17" t="s">
        <v>278</v>
      </c>
      <c r="B42" s="47">
        <v>79.6</v>
      </c>
      <c r="C42" s="47">
        <v>85.1</v>
      </c>
      <c r="D42" s="47">
        <v>91.6</v>
      </c>
      <c r="E42" s="47">
        <v>82.8</v>
      </c>
      <c r="F42" s="47">
        <v>89.2</v>
      </c>
      <c r="G42" s="47">
        <v>93.4</v>
      </c>
      <c r="H42" s="50">
        <v>87.9</v>
      </c>
      <c r="I42" s="47">
        <v>91.8</v>
      </c>
      <c r="J42" s="50">
        <v>100.9</v>
      </c>
      <c r="K42" s="47">
        <v>100.3</v>
      </c>
      <c r="L42" s="47">
        <v>93</v>
      </c>
      <c r="M42" s="47">
        <v>94.9</v>
      </c>
      <c r="N42" s="50">
        <f>AVERAGEA(B42:M42)</f>
        <v>90.87499999999999</v>
      </c>
    </row>
    <row r="43" spans="1:14" ht="18">
      <c r="A43" s="17" t="s">
        <v>279</v>
      </c>
      <c r="B43" s="47">
        <v>99.8</v>
      </c>
      <c r="C43" s="47">
        <v>94.4</v>
      </c>
      <c r="D43" s="47">
        <v>92</v>
      </c>
      <c r="E43" s="47">
        <v>90.7</v>
      </c>
      <c r="F43" s="47">
        <v>90.6</v>
      </c>
      <c r="G43" s="50">
        <v>92.6</v>
      </c>
      <c r="H43" s="50">
        <v>91.5</v>
      </c>
      <c r="I43" s="50">
        <v>98.5</v>
      </c>
      <c r="J43" s="50">
        <v>84.9</v>
      </c>
      <c r="K43" s="47">
        <v>80.2</v>
      </c>
      <c r="L43" s="47">
        <v>76.3</v>
      </c>
      <c r="M43" s="47">
        <v>80.5</v>
      </c>
      <c r="N43" s="50">
        <f>AVERAGEA(B43:M43)</f>
        <v>89.33333333333333</v>
      </c>
    </row>
    <row r="44" spans="1:14" ht="18">
      <c r="A44" s="19">
        <v>1999</v>
      </c>
      <c r="B44" s="47">
        <v>77.2</v>
      </c>
      <c r="C44" s="47">
        <v>79.7</v>
      </c>
      <c r="D44" s="47">
        <v>77.2</v>
      </c>
      <c r="E44" s="47">
        <v>80.5</v>
      </c>
      <c r="F44" s="47">
        <v>83.7</v>
      </c>
      <c r="G44" s="50">
        <v>86.1</v>
      </c>
      <c r="H44" s="50">
        <v>86.1</v>
      </c>
      <c r="I44" s="50">
        <v>85.6</v>
      </c>
      <c r="J44" s="50">
        <v>92.3</v>
      </c>
      <c r="K44" s="47">
        <v>95.7</v>
      </c>
      <c r="L44" s="47">
        <v>96.8</v>
      </c>
      <c r="M44" s="53" t="s">
        <v>389</v>
      </c>
      <c r="N44" s="79" t="s">
        <v>660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/>
    </row>
    <row r="49" spans="1:14" ht="18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/>
    </row>
    <row r="50" spans="1:14" ht="18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0"/>
    </row>
    <row r="51" spans="1:14" ht="18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0"/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0"/>
      <c r="Q55" s="30"/>
      <c r="R55" s="30"/>
    </row>
    <row r="56" spans="1:18" ht="1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0"/>
      <c r="Q56" s="30"/>
      <c r="R56" s="30"/>
    </row>
    <row r="57" spans="1:18" ht="1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8" spans="1:256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14"/>
      <c r="N88" s="1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4"/>
      <c r="IP88" s="14"/>
      <c r="IQ88" s="14"/>
      <c r="IR88" s="14"/>
      <c r="IS88" s="17"/>
      <c r="IT88" s="17"/>
      <c r="IU88" s="17"/>
      <c r="IV88" s="17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/>
  <dimension ref="A1:IV93"/>
  <sheetViews>
    <sheetView showGridLines="0" zoomScale="66" zoomScaleNormal="66" workbookViewId="0" topLeftCell="A1">
      <selection activeCell="N65" sqref="N65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635</v>
      </c>
      <c r="B3" s="13"/>
      <c r="C3" s="13"/>
      <c r="D3" s="13"/>
      <c r="E3" s="13"/>
      <c r="F3" s="13"/>
      <c r="G3" s="13"/>
      <c r="H3" s="12" t="s">
        <v>634</v>
      </c>
      <c r="I3" s="13"/>
      <c r="J3" s="13"/>
      <c r="K3" s="13"/>
      <c r="L3" s="13"/>
      <c r="M3" s="13"/>
      <c r="N3" s="13"/>
    </row>
    <row r="4" spans="1:14" ht="18">
      <c r="A4" s="12" t="s">
        <v>448</v>
      </c>
      <c r="B4" s="13"/>
      <c r="C4" s="13"/>
      <c r="D4" s="13"/>
      <c r="E4" s="13"/>
      <c r="F4" s="13"/>
      <c r="G4" s="13"/>
      <c r="H4" s="12" t="s">
        <v>449</v>
      </c>
      <c r="I4" s="13"/>
      <c r="J4" s="13"/>
      <c r="K4" s="13"/>
      <c r="L4" s="13"/>
      <c r="M4" s="13"/>
      <c r="N4" s="13"/>
    </row>
    <row r="5" spans="1:14" ht="18">
      <c r="A5" s="12"/>
      <c r="B5" s="13"/>
      <c r="C5" s="13"/>
      <c r="D5" s="13"/>
      <c r="E5" s="13"/>
      <c r="F5" s="13"/>
      <c r="G5" s="13"/>
      <c r="H5" s="12"/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515</v>
      </c>
      <c r="B7" s="13"/>
      <c r="C7" s="13"/>
      <c r="D7" s="13"/>
      <c r="E7" s="13"/>
      <c r="F7" s="13"/>
      <c r="G7" s="13"/>
      <c r="H7" s="12" t="s">
        <v>516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299</v>
      </c>
      <c r="B11" s="17"/>
      <c r="C11" s="17"/>
      <c r="D11" s="17"/>
      <c r="E11" s="17" t="s">
        <v>540</v>
      </c>
      <c r="F11" s="17"/>
      <c r="G11" s="17"/>
      <c r="H11" s="17"/>
      <c r="I11" s="17"/>
      <c r="J11" s="17"/>
      <c r="K11" s="14"/>
      <c r="L11" s="17" t="s">
        <v>460</v>
      </c>
      <c r="M11" s="14"/>
      <c r="N11" s="14"/>
    </row>
    <row r="12" spans="1:14" ht="18">
      <c r="A12" s="14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8" hidden="1">
      <c r="A13" s="17" t="s">
        <v>277</v>
      </c>
      <c r="B13" s="47">
        <v>179.7</v>
      </c>
      <c r="C13" s="47">
        <v>179.7</v>
      </c>
      <c r="D13" s="47">
        <v>179.8</v>
      </c>
      <c r="E13" s="47">
        <v>175.9</v>
      </c>
      <c r="F13" s="47">
        <v>172.9</v>
      </c>
      <c r="G13" s="47">
        <v>164.1</v>
      </c>
      <c r="H13" s="47">
        <v>159</v>
      </c>
      <c r="I13" s="47">
        <v>151</v>
      </c>
      <c r="J13" s="47">
        <v>146.1</v>
      </c>
      <c r="K13" s="47">
        <v>139.2</v>
      </c>
      <c r="L13" s="47">
        <v>134.1</v>
      </c>
      <c r="M13" s="47">
        <v>133.7</v>
      </c>
      <c r="N13" s="47">
        <f>AVERAGEA(B13:M13)</f>
        <v>159.6</v>
      </c>
    </row>
    <row r="14" spans="1:14" ht="18">
      <c r="A14" s="17" t="s">
        <v>278</v>
      </c>
      <c r="B14" s="47">
        <v>130</v>
      </c>
      <c r="C14" s="47">
        <v>128.3</v>
      </c>
      <c r="D14" s="47">
        <v>134.9</v>
      </c>
      <c r="E14" s="47">
        <v>138.2</v>
      </c>
      <c r="F14" s="47">
        <v>136.2</v>
      </c>
      <c r="G14" s="47">
        <v>139.6</v>
      </c>
      <c r="H14" s="47">
        <v>139</v>
      </c>
      <c r="I14" s="47">
        <v>142.1</v>
      </c>
      <c r="J14" s="47">
        <v>142</v>
      </c>
      <c r="K14" s="47">
        <v>144.5</v>
      </c>
      <c r="L14" s="47">
        <v>144.9</v>
      </c>
      <c r="M14" s="47">
        <v>146.3</v>
      </c>
      <c r="N14" s="47">
        <v>138.8</v>
      </c>
    </row>
    <row r="15" spans="1:14" ht="18">
      <c r="A15" s="17" t="s">
        <v>279</v>
      </c>
      <c r="B15" s="47">
        <v>147.8</v>
      </c>
      <c r="C15" s="47">
        <v>147.3</v>
      </c>
      <c r="D15" s="47">
        <v>148</v>
      </c>
      <c r="E15" s="47">
        <v>147.9</v>
      </c>
      <c r="F15" s="47">
        <v>153.3</v>
      </c>
      <c r="G15" s="47">
        <v>152</v>
      </c>
      <c r="H15" s="47">
        <v>152.2</v>
      </c>
      <c r="I15" s="47">
        <v>151.3</v>
      </c>
      <c r="J15" s="47">
        <v>151.4</v>
      </c>
      <c r="K15" s="47">
        <v>154.5</v>
      </c>
      <c r="L15" s="47">
        <v>156.1</v>
      </c>
      <c r="M15" s="47">
        <v>153.4</v>
      </c>
      <c r="N15" s="47">
        <v>151.3</v>
      </c>
    </row>
    <row r="16" spans="1:14" ht="18">
      <c r="A16" s="19">
        <v>1999</v>
      </c>
      <c r="B16" s="47">
        <v>153.3</v>
      </c>
      <c r="C16" s="47">
        <v>149.4</v>
      </c>
      <c r="D16" s="47">
        <v>148.5</v>
      </c>
      <c r="E16" s="47">
        <v>135.5</v>
      </c>
      <c r="F16" s="47">
        <v>133.5</v>
      </c>
      <c r="G16" s="47">
        <v>131.8</v>
      </c>
      <c r="H16" s="47">
        <v>131.6</v>
      </c>
      <c r="I16" s="47">
        <v>123.5</v>
      </c>
      <c r="J16" s="47">
        <v>125.6</v>
      </c>
      <c r="K16" s="47">
        <v>130.9</v>
      </c>
      <c r="L16" s="47">
        <v>134.4</v>
      </c>
      <c r="M16" s="47">
        <v>132.6</v>
      </c>
      <c r="N16" s="47">
        <v>135.9</v>
      </c>
    </row>
    <row r="17" spans="1:14" ht="18">
      <c r="A17" s="1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8">
      <c r="A18" s="17" t="s">
        <v>299</v>
      </c>
      <c r="B18" s="49"/>
      <c r="C18" s="49"/>
      <c r="D18" s="49"/>
      <c r="E18" s="49" t="s">
        <v>541</v>
      </c>
      <c r="F18" s="49"/>
      <c r="G18" s="49"/>
      <c r="H18" s="49"/>
      <c r="I18" s="49"/>
      <c r="J18" s="49"/>
      <c r="K18" s="48"/>
      <c r="L18" s="49" t="s">
        <v>460</v>
      </c>
      <c r="M18" s="48"/>
      <c r="N18" s="48"/>
    </row>
    <row r="19" spans="1:14" ht="18">
      <c r="A19" s="14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8" hidden="1">
      <c r="A20" s="17" t="s">
        <v>277</v>
      </c>
      <c r="B20" s="47">
        <v>149.4</v>
      </c>
      <c r="C20" s="47">
        <v>141.2</v>
      </c>
      <c r="D20" s="47">
        <v>127.8</v>
      </c>
      <c r="E20" s="47">
        <v>124</v>
      </c>
      <c r="F20" s="47">
        <v>123.3</v>
      </c>
      <c r="G20" s="47">
        <v>132.9</v>
      </c>
      <c r="H20" s="47">
        <v>127.8</v>
      </c>
      <c r="I20" s="47">
        <v>126</v>
      </c>
      <c r="J20" s="47">
        <v>125.3</v>
      </c>
      <c r="K20" s="47">
        <v>126</v>
      </c>
      <c r="L20" s="47">
        <v>125.6</v>
      </c>
      <c r="M20" s="47">
        <v>123.3</v>
      </c>
      <c r="N20" s="47">
        <f>AVERAGEA(B20:M20)</f>
        <v>129.38333333333333</v>
      </c>
    </row>
    <row r="21" spans="1:14" ht="18">
      <c r="A21" s="17" t="s">
        <v>278</v>
      </c>
      <c r="B21" s="47">
        <v>122.8</v>
      </c>
      <c r="C21" s="47">
        <v>121.4</v>
      </c>
      <c r="D21" s="47">
        <v>120.3</v>
      </c>
      <c r="E21" s="47">
        <v>121.6</v>
      </c>
      <c r="F21" s="47">
        <v>122.7</v>
      </c>
      <c r="G21" s="47">
        <v>124</v>
      </c>
      <c r="H21" s="47">
        <v>124.5</v>
      </c>
      <c r="I21" s="47">
        <v>124.5</v>
      </c>
      <c r="J21" s="47">
        <v>125.3</v>
      </c>
      <c r="K21" s="47">
        <v>125.5</v>
      </c>
      <c r="L21" s="47">
        <v>124.9</v>
      </c>
      <c r="M21" s="47">
        <v>125.2</v>
      </c>
      <c r="N21" s="47">
        <v>123.6</v>
      </c>
    </row>
    <row r="22" spans="1:14" ht="18">
      <c r="A22" s="17" t="s">
        <v>279</v>
      </c>
      <c r="B22" s="47">
        <v>125.5</v>
      </c>
      <c r="C22" s="47">
        <v>132.2</v>
      </c>
      <c r="D22" s="47">
        <v>132.9</v>
      </c>
      <c r="E22" s="47">
        <v>131.2</v>
      </c>
      <c r="F22" s="47">
        <v>129.9</v>
      </c>
      <c r="G22" s="47">
        <v>129.1</v>
      </c>
      <c r="H22" s="47">
        <v>127.4</v>
      </c>
      <c r="I22" s="47">
        <v>126.2</v>
      </c>
      <c r="J22" s="47">
        <v>125.1</v>
      </c>
      <c r="K22" s="47">
        <v>123.3</v>
      </c>
      <c r="L22" s="47">
        <v>122.1</v>
      </c>
      <c r="M22" s="47">
        <v>121.3</v>
      </c>
      <c r="N22" s="47">
        <v>127.2</v>
      </c>
    </row>
    <row r="23" spans="1:14" ht="18">
      <c r="A23" s="19">
        <v>1999</v>
      </c>
      <c r="B23" s="47">
        <v>121.3</v>
      </c>
      <c r="C23" s="47">
        <v>121.7</v>
      </c>
      <c r="D23" s="47">
        <v>123.3</v>
      </c>
      <c r="E23" s="47">
        <v>122.8</v>
      </c>
      <c r="F23" s="47">
        <v>122.7</v>
      </c>
      <c r="G23" s="47">
        <v>122.9</v>
      </c>
      <c r="H23" s="47">
        <v>125.1</v>
      </c>
      <c r="I23" s="47">
        <v>127.3</v>
      </c>
      <c r="J23" s="47">
        <v>131.1</v>
      </c>
      <c r="K23" s="47">
        <v>132.8</v>
      </c>
      <c r="L23" s="47">
        <v>134.2</v>
      </c>
      <c r="M23" s="47">
        <v>133.9</v>
      </c>
      <c r="N23" s="47">
        <v>126.6</v>
      </c>
    </row>
    <row r="24" spans="1:14" ht="18">
      <c r="A24" s="14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8">
      <c r="A25" s="17" t="s">
        <v>299</v>
      </c>
      <c r="B25" s="49"/>
      <c r="C25" s="49"/>
      <c r="D25" s="49"/>
      <c r="E25" s="49" t="s">
        <v>542</v>
      </c>
      <c r="F25" s="49"/>
      <c r="G25" s="49"/>
      <c r="H25" s="49"/>
      <c r="I25" s="49"/>
      <c r="J25" s="49"/>
      <c r="K25" s="48"/>
      <c r="L25" s="49" t="s">
        <v>460</v>
      </c>
      <c r="M25" s="48"/>
      <c r="N25" s="48"/>
    </row>
    <row r="26" spans="1:14" ht="18">
      <c r="A26" s="14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8" hidden="1">
      <c r="A27" s="17" t="s">
        <v>277</v>
      </c>
      <c r="B27" s="47">
        <v>138.9</v>
      </c>
      <c r="C27" s="47">
        <v>137</v>
      </c>
      <c r="D27" s="47">
        <v>134.7</v>
      </c>
      <c r="E27" s="47">
        <v>130.6</v>
      </c>
      <c r="F27" s="47">
        <v>130.4</v>
      </c>
      <c r="G27" s="47">
        <v>131.1</v>
      </c>
      <c r="H27" s="47">
        <v>135.3</v>
      </c>
      <c r="I27" s="47">
        <v>132.1</v>
      </c>
      <c r="J27" s="47">
        <v>130.2</v>
      </c>
      <c r="K27" s="47">
        <v>129</v>
      </c>
      <c r="L27" s="47">
        <v>127.8</v>
      </c>
      <c r="M27" s="47">
        <v>129.3</v>
      </c>
      <c r="N27" s="47">
        <f>AVERAGEA(B27:M27)</f>
        <v>132.2</v>
      </c>
    </row>
    <row r="28" spans="1:14" ht="18">
      <c r="A28" s="17" t="s">
        <v>278</v>
      </c>
      <c r="B28" s="47">
        <v>120.1</v>
      </c>
      <c r="C28" s="47">
        <v>119.6</v>
      </c>
      <c r="D28" s="47">
        <v>117.5</v>
      </c>
      <c r="E28" s="47">
        <v>117.4</v>
      </c>
      <c r="F28" s="47">
        <v>117.9</v>
      </c>
      <c r="G28" s="47">
        <v>116.5</v>
      </c>
      <c r="H28" s="47">
        <v>116.2</v>
      </c>
      <c r="I28" s="47">
        <v>115.1</v>
      </c>
      <c r="J28" s="47">
        <v>115.6</v>
      </c>
      <c r="K28" s="47">
        <v>117.1</v>
      </c>
      <c r="L28" s="47">
        <v>117.2</v>
      </c>
      <c r="M28" s="47">
        <v>117.1</v>
      </c>
      <c r="N28" s="47">
        <v>117.3</v>
      </c>
    </row>
    <row r="29" spans="1:14" ht="18">
      <c r="A29" s="17" t="s">
        <v>279</v>
      </c>
      <c r="B29" s="47">
        <v>119.8</v>
      </c>
      <c r="C29" s="47">
        <v>120.3</v>
      </c>
      <c r="D29" s="47">
        <v>120.1</v>
      </c>
      <c r="E29" s="47">
        <v>120.1</v>
      </c>
      <c r="F29" s="47">
        <v>118.8</v>
      </c>
      <c r="G29" s="47">
        <v>118.5</v>
      </c>
      <c r="H29" s="47">
        <v>118.4</v>
      </c>
      <c r="I29" s="47">
        <v>118.3</v>
      </c>
      <c r="J29" s="47">
        <v>118.1</v>
      </c>
      <c r="K29" s="47">
        <v>118.2</v>
      </c>
      <c r="L29" s="47">
        <v>118.1</v>
      </c>
      <c r="M29" s="47">
        <v>118</v>
      </c>
      <c r="N29" s="47">
        <v>118.9</v>
      </c>
    </row>
    <row r="30" spans="1:14" ht="18">
      <c r="A30" s="19">
        <v>1999</v>
      </c>
      <c r="B30" s="47">
        <v>117.3</v>
      </c>
      <c r="C30" s="47">
        <v>116.9</v>
      </c>
      <c r="D30" s="47">
        <v>117</v>
      </c>
      <c r="E30" s="47">
        <v>116.9</v>
      </c>
      <c r="F30" s="47">
        <v>116.8</v>
      </c>
      <c r="G30" s="47">
        <v>119</v>
      </c>
      <c r="H30" s="47">
        <v>120.3</v>
      </c>
      <c r="I30" s="47">
        <v>121.5</v>
      </c>
      <c r="J30" s="47">
        <v>122.3</v>
      </c>
      <c r="K30" s="47">
        <v>122.7</v>
      </c>
      <c r="L30" s="47">
        <v>123.2</v>
      </c>
      <c r="M30" s="47">
        <v>123.2</v>
      </c>
      <c r="N30" s="47">
        <v>119.8</v>
      </c>
    </row>
    <row r="31" spans="1:14" ht="18">
      <c r="A31" s="1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8">
      <c r="A32" s="17" t="s">
        <v>349</v>
      </c>
      <c r="B32" s="49"/>
      <c r="C32" s="49"/>
      <c r="D32" s="49"/>
      <c r="E32" s="49" t="s">
        <v>543</v>
      </c>
      <c r="F32" s="49"/>
      <c r="G32" s="49"/>
      <c r="H32" s="49"/>
      <c r="I32" s="49"/>
      <c r="J32" s="49"/>
      <c r="K32" s="48"/>
      <c r="L32" s="49" t="s">
        <v>488</v>
      </c>
      <c r="M32" s="48"/>
      <c r="N32" s="48"/>
    </row>
    <row r="33" spans="1:14" ht="18">
      <c r="A33" s="1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8" hidden="1">
      <c r="A34" s="17" t="s">
        <v>277</v>
      </c>
      <c r="B34" s="47">
        <v>122.2</v>
      </c>
      <c r="C34" s="47">
        <v>122.8</v>
      </c>
      <c r="D34" s="47">
        <v>122</v>
      </c>
      <c r="E34" s="47">
        <v>121.5</v>
      </c>
      <c r="F34" s="47">
        <v>120.5</v>
      </c>
      <c r="G34" s="47">
        <v>120.4</v>
      </c>
      <c r="H34" s="47">
        <v>117.2</v>
      </c>
      <c r="I34" s="47">
        <v>116.8</v>
      </c>
      <c r="J34" s="47">
        <v>116.7</v>
      </c>
      <c r="K34" s="47">
        <v>115.5</v>
      </c>
      <c r="L34" s="47">
        <v>114.2</v>
      </c>
      <c r="M34" s="47">
        <v>112.6</v>
      </c>
      <c r="N34" s="47">
        <f>AVERAGEA(B34:M34)</f>
        <v>118.53333333333332</v>
      </c>
    </row>
    <row r="35" spans="1:14" ht="18">
      <c r="A35" s="17" t="s">
        <v>278</v>
      </c>
      <c r="B35" s="47">
        <v>100.6</v>
      </c>
      <c r="C35" s="47">
        <v>100.3</v>
      </c>
      <c r="D35" s="47">
        <v>100.1</v>
      </c>
      <c r="E35" s="47">
        <v>99.6</v>
      </c>
      <c r="F35" s="47">
        <v>99.7</v>
      </c>
      <c r="G35" s="47">
        <v>99.2</v>
      </c>
      <c r="H35" s="47">
        <v>99.5</v>
      </c>
      <c r="I35" s="47">
        <v>99.4</v>
      </c>
      <c r="J35" s="47">
        <v>99.5</v>
      </c>
      <c r="K35" s="47">
        <v>99.3</v>
      </c>
      <c r="L35" s="47">
        <v>99.4</v>
      </c>
      <c r="M35" s="47">
        <v>99.4</v>
      </c>
      <c r="N35" s="47">
        <f>AVERAGEA(B35:M35)</f>
        <v>99.66666666666667</v>
      </c>
    </row>
    <row r="36" spans="1:14" ht="18">
      <c r="A36" s="17" t="s">
        <v>279</v>
      </c>
      <c r="B36" s="47">
        <v>104.6</v>
      </c>
      <c r="C36" s="47">
        <v>104.6</v>
      </c>
      <c r="D36" s="47">
        <v>104.6</v>
      </c>
      <c r="E36" s="47">
        <v>104.6</v>
      </c>
      <c r="F36" s="47">
        <v>104.6</v>
      </c>
      <c r="G36" s="47">
        <v>104.6</v>
      </c>
      <c r="H36" s="47">
        <v>104.6</v>
      </c>
      <c r="I36" s="47">
        <v>104.6</v>
      </c>
      <c r="J36" s="47">
        <v>104.6</v>
      </c>
      <c r="K36" s="47">
        <v>104.6</v>
      </c>
      <c r="L36" s="47">
        <v>104.6</v>
      </c>
      <c r="M36" s="47">
        <v>105.2</v>
      </c>
      <c r="N36" s="47">
        <f>AVERAGEA(B36:M36)</f>
        <v>104.64999999999999</v>
      </c>
    </row>
    <row r="37" spans="1:14" ht="18">
      <c r="A37" s="19">
        <v>1999</v>
      </c>
      <c r="B37" s="47">
        <v>103.9</v>
      </c>
      <c r="C37" s="47">
        <v>103</v>
      </c>
      <c r="D37" s="47">
        <v>102.2</v>
      </c>
      <c r="E37" s="47">
        <v>102</v>
      </c>
      <c r="F37" s="47">
        <v>102</v>
      </c>
      <c r="G37" s="47">
        <v>102</v>
      </c>
      <c r="H37" s="47">
        <v>102</v>
      </c>
      <c r="I37" s="47">
        <v>102</v>
      </c>
      <c r="J37" s="47">
        <v>102</v>
      </c>
      <c r="K37" s="47">
        <v>102</v>
      </c>
      <c r="L37" s="47">
        <v>102</v>
      </c>
      <c r="M37" s="47">
        <v>102</v>
      </c>
      <c r="N37" s="47">
        <f>AVERAGEA(B37:M37)</f>
        <v>102.25833333333333</v>
      </c>
    </row>
    <row r="38" spans="1:14" ht="18">
      <c r="A38" s="1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8">
      <c r="A39" s="17" t="s">
        <v>349</v>
      </c>
      <c r="B39" s="49"/>
      <c r="C39" s="49"/>
      <c r="D39" s="49"/>
      <c r="E39" s="49" t="s">
        <v>544</v>
      </c>
      <c r="F39" s="49"/>
      <c r="G39" s="49"/>
      <c r="H39" s="49"/>
      <c r="I39" s="49"/>
      <c r="J39" s="49"/>
      <c r="K39" s="48"/>
      <c r="L39" s="49" t="s">
        <v>488</v>
      </c>
      <c r="M39" s="48"/>
      <c r="N39" s="48"/>
    </row>
    <row r="40" spans="1:14" ht="18">
      <c r="A40" s="1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8" hidden="1">
      <c r="A41" s="17" t="s">
        <v>277</v>
      </c>
      <c r="B41" s="47">
        <v>93.4</v>
      </c>
      <c r="C41" s="47">
        <v>90.4</v>
      </c>
      <c r="D41" s="47">
        <v>86.7</v>
      </c>
      <c r="E41" s="47">
        <v>81.8</v>
      </c>
      <c r="F41" s="47">
        <v>77.4</v>
      </c>
      <c r="G41" s="47">
        <v>74.7</v>
      </c>
      <c r="H41" s="47">
        <v>74.3</v>
      </c>
      <c r="I41" s="47">
        <v>74.4</v>
      </c>
      <c r="J41" s="47">
        <v>76.1</v>
      </c>
      <c r="K41" s="47">
        <v>77.4</v>
      </c>
      <c r="L41" s="47">
        <v>78</v>
      </c>
      <c r="M41" s="47">
        <v>76.8</v>
      </c>
      <c r="N41" s="47">
        <f>AVERAGEA(B41:M41)</f>
        <v>80.11666666666666</v>
      </c>
    </row>
    <row r="42" spans="1:14" ht="18">
      <c r="A42" s="17" t="s">
        <v>278</v>
      </c>
      <c r="B42" s="47">
        <v>79.3</v>
      </c>
      <c r="C42" s="47">
        <v>81.1</v>
      </c>
      <c r="D42" s="47">
        <v>80.8</v>
      </c>
      <c r="E42" s="47">
        <v>81.2</v>
      </c>
      <c r="F42" s="47">
        <v>80.4</v>
      </c>
      <c r="G42" s="47">
        <v>80</v>
      </c>
      <c r="H42" s="50">
        <v>79.7</v>
      </c>
      <c r="I42" s="47">
        <v>79.5</v>
      </c>
      <c r="J42" s="50">
        <v>80.8</v>
      </c>
      <c r="K42" s="47">
        <v>82.9</v>
      </c>
      <c r="L42" s="47">
        <v>83.3</v>
      </c>
      <c r="M42" s="47">
        <v>83.4</v>
      </c>
      <c r="N42" s="50">
        <f>AVERAGEA(B42:M42)</f>
        <v>81.03333333333332</v>
      </c>
    </row>
    <row r="43" spans="1:14" ht="18">
      <c r="A43" s="17" t="s">
        <v>279</v>
      </c>
      <c r="B43" s="47">
        <v>84.1</v>
      </c>
      <c r="C43" s="47">
        <v>85.7</v>
      </c>
      <c r="D43" s="47">
        <v>85.7</v>
      </c>
      <c r="E43" s="47">
        <v>85.5</v>
      </c>
      <c r="F43" s="47">
        <v>85.3</v>
      </c>
      <c r="G43" s="50">
        <v>84.6</v>
      </c>
      <c r="H43" s="50">
        <v>84.2</v>
      </c>
      <c r="I43" s="50">
        <v>84.1</v>
      </c>
      <c r="J43" s="50">
        <v>83.4</v>
      </c>
      <c r="K43" s="47">
        <v>82.1</v>
      </c>
      <c r="L43" s="47">
        <v>80.8</v>
      </c>
      <c r="M43" s="47">
        <v>80</v>
      </c>
      <c r="N43" s="50">
        <f>AVERAGEA(B43:M43)</f>
        <v>83.79166666666667</v>
      </c>
    </row>
    <row r="44" spans="1:14" ht="18">
      <c r="A44" s="19">
        <v>1999</v>
      </c>
      <c r="B44" s="47">
        <v>79.4</v>
      </c>
      <c r="C44" s="47">
        <v>78.2</v>
      </c>
      <c r="D44" s="47">
        <v>77.7</v>
      </c>
      <c r="E44" s="47">
        <v>77.3</v>
      </c>
      <c r="F44" s="47">
        <v>77.4</v>
      </c>
      <c r="G44" s="50">
        <v>77.5</v>
      </c>
      <c r="H44" s="50">
        <v>78.6</v>
      </c>
      <c r="I44" s="50">
        <v>78.6</v>
      </c>
      <c r="J44" s="50">
        <v>79.1</v>
      </c>
      <c r="K44" s="47">
        <v>81</v>
      </c>
      <c r="L44" s="47">
        <v>81.4</v>
      </c>
      <c r="M44" s="47">
        <v>81.9</v>
      </c>
      <c r="N44" s="50">
        <f>AVERAGEA(B44:M44)</f>
        <v>79.00833333333334</v>
      </c>
    </row>
    <row r="45" spans="1:14" ht="18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8">
      <c r="A46" s="17" t="s">
        <v>349</v>
      </c>
      <c r="B46" s="49"/>
      <c r="C46" s="49"/>
      <c r="D46" s="49"/>
      <c r="E46" s="49" t="s">
        <v>545</v>
      </c>
      <c r="F46" s="49"/>
      <c r="G46" s="49"/>
      <c r="H46" s="49"/>
      <c r="I46" s="49"/>
      <c r="J46" s="49"/>
      <c r="K46" s="48"/>
      <c r="L46" s="49" t="s">
        <v>488</v>
      </c>
      <c r="M46" s="48"/>
      <c r="N46" s="48"/>
    </row>
    <row r="47" spans="1:14" ht="18">
      <c r="A47" s="1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8" hidden="1">
      <c r="A48" s="17" t="s">
        <v>277</v>
      </c>
      <c r="B48" s="47">
        <v>104.6</v>
      </c>
      <c r="C48" s="47">
        <v>103.9</v>
      </c>
      <c r="D48" s="47">
        <v>102.3</v>
      </c>
      <c r="E48" s="47">
        <v>100.6</v>
      </c>
      <c r="F48" s="47">
        <v>99.8</v>
      </c>
      <c r="G48" s="47">
        <v>99</v>
      </c>
      <c r="H48" s="47">
        <v>98.6</v>
      </c>
      <c r="I48" s="47">
        <v>97.9</v>
      </c>
      <c r="J48" s="47">
        <v>98.2</v>
      </c>
      <c r="K48" s="47">
        <v>98</v>
      </c>
      <c r="L48" s="47">
        <v>97.6</v>
      </c>
      <c r="M48" s="47">
        <v>97.1</v>
      </c>
      <c r="N48" s="50">
        <f>AVERAGEA(B48:M48)</f>
        <v>99.8</v>
      </c>
    </row>
    <row r="49" spans="1:14" ht="18">
      <c r="A49" s="17" t="s">
        <v>278</v>
      </c>
      <c r="B49" s="47">
        <v>96.9</v>
      </c>
      <c r="C49" s="47">
        <v>96.5</v>
      </c>
      <c r="D49" s="47">
        <v>95.8</v>
      </c>
      <c r="E49" s="47">
        <v>95.9</v>
      </c>
      <c r="F49" s="47">
        <v>96.2</v>
      </c>
      <c r="G49" s="47">
        <v>96.2</v>
      </c>
      <c r="H49" s="47">
        <v>96.2</v>
      </c>
      <c r="I49" s="47">
        <v>95.8</v>
      </c>
      <c r="J49" s="47">
        <v>96.2</v>
      </c>
      <c r="K49" s="47">
        <v>96.5</v>
      </c>
      <c r="L49" s="47">
        <v>96.7</v>
      </c>
      <c r="M49" s="47">
        <v>96.7</v>
      </c>
      <c r="N49" s="50">
        <f>AVERAGEA(B49:M49)</f>
        <v>96.30000000000001</v>
      </c>
    </row>
    <row r="50" spans="1:14" ht="18">
      <c r="A50" s="17" t="s">
        <v>279</v>
      </c>
      <c r="B50" s="47">
        <v>97.1</v>
      </c>
      <c r="C50" s="47">
        <v>97.2</v>
      </c>
      <c r="D50" s="47">
        <v>97.3</v>
      </c>
      <c r="E50" s="47">
        <v>97.4</v>
      </c>
      <c r="F50" s="47">
        <v>97.4</v>
      </c>
      <c r="G50" s="47">
        <v>97.2</v>
      </c>
      <c r="H50" s="47">
        <v>97.2</v>
      </c>
      <c r="I50" s="47">
        <v>97.1</v>
      </c>
      <c r="J50" s="47">
        <v>97.4</v>
      </c>
      <c r="K50" s="47">
        <v>97.4</v>
      </c>
      <c r="L50" s="47">
        <v>97.2</v>
      </c>
      <c r="M50" s="47">
        <v>97</v>
      </c>
      <c r="N50" s="50">
        <f>AVERAGEA(B50:M50)</f>
        <v>97.24166666666667</v>
      </c>
    </row>
    <row r="51" spans="1:14" ht="18">
      <c r="A51" s="19">
        <v>1999</v>
      </c>
      <c r="B51" s="47">
        <v>96.4</v>
      </c>
      <c r="C51" s="47">
        <v>95.5</v>
      </c>
      <c r="D51" s="47">
        <v>95.2</v>
      </c>
      <c r="E51" s="47">
        <v>95.3</v>
      </c>
      <c r="F51" s="47">
        <v>95.4</v>
      </c>
      <c r="G51" s="47">
        <v>95.4</v>
      </c>
      <c r="H51" s="47">
        <v>94.8</v>
      </c>
      <c r="I51" s="47">
        <v>94.3</v>
      </c>
      <c r="J51" s="47">
        <v>95.5</v>
      </c>
      <c r="K51" s="47">
        <v>97.3</v>
      </c>
      <c r="L51" s="47">
        <v>97.4</v>
      </c>
      <c r="M51" s="47">
        <v>97.5</v>
      </c>
      <c r="N51" s="50">
        <f>AVERAGEA(B51:M51)</f>
        <v>95.83333333333333</v>
      </c>
    </row>
    <row r="52" spans="1:14" ht="18">
      <c r="A52" s="1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8">
      <c r="A53" s="17" t="s">
        <v>450</v>
      </c>
      <c r="B53" s="49"/>
      <c r="C53" s="49"/>
      <c r="D53" s="49"/>
      <c r="E53" s="49" t="s">
        <v>546</v>
      </c>
      <c r="F53" s="49"/>
      <c r="G53" s="49"/>
      <c r="H53" s="49"/>
      <c r="I53" s="49"/>
      <c r="J53" s="49"/>
      <c r="K53" s="48"/>
      <c r="L53" s="49" t="s">
        <v>534</v>
      </c>
      <c r="M53" s="48"/>
      <c r="N53" s="48"/>
    </row>
    <row r="54" spans="1:18" ht="18">
      <c r="A54" s="1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Q54" s="30"/>
      <c r="R54" s="30"/>
    </row>
    <row r="55" spans="1:18" ht="18" hidden="1">
      <c r="A55" s="17" t="s">
        <v>277</v>
      </c>
      <c r="B55" s="47">
        <v>101</v>
      </c>
      <c r="C55" s="47">
        <v>101</v>
      </c>
      <c r="D55" s="47">
        <v>101</v>
      </c>
      <c r="E55" s="47">
        <v>101</v>
      </c>
      <c r="F55" s="47">
        <v>100.8</v>
      </c>
      <c r="G55" s="47">
        <v>100.8</v>
      </c>
      <c r="H55" s="47">
        <v>100.8</v>
      </c>
      <c r="I55" s="47">
        <v>100.8</v>
      </c>
      <c r="J55" s="47">
        <v>97.2</v>
      </c>
      <c r="K55" s="47">
        <v>97.2</v>
      </c>
      <c r="L55" s="47">
        <v>96.3</v>
      </c>
      <c r="M55" s="47">
        <v>96.1</v>
      </c>
      <c r="N55" s="50">
        <f>AVERAGEA(B55:M55)</f>
        <v>99.5</v>
      </c>
      <c r="Q55" s="30"/>
      <c r="R55" s="30"/>
    </row>
    <row r="56" spans="1:18" ht="18">
      <c r="A56" s="17" t="s">
        <v>278</v>
      </c>
      <c r="B56" s="47">
        <v>94.6</v>
      </c>
      <c r="C56" s="47">
        <v>94.2</v>
      </c>
      <c r="D56" s="47">
        <v>94.2</v>
      </c>
      <c r="E56" s="47">
        <v>94.2</v>
      </c>
      <c r="F56" s="47">
        <v>94.2</v>
      </c>
      <c r="G56" s="47">
        <v>92.4</v>
      </c>
      <c r="H56" s="47">
        <v>92.4</v>
      </c>
      <c r="I56" s="47">
        <v>92.4</v>
      </c>
      <c r="J56" s="47">
        <v>92.9</v>
      </c>
      <c r="K56" s="47">
        <v>93.3</v>
      </c>
      <c r="L56" s="47">
        <v>93.3</v>
      </c>
      <c r="M56" s="47">
        <v>93.3</v>
      </c>
      <c r="N56" s="50">
        <f>AVERAGEA(B56:M56)</f>
        <v>93.44999999999999</v>
      </c>
      <c r="Q56" s="30"/>
      <c r="R56" s="30"/>
    </row>
    <row r="57" spans="1:18" ht="18">
      <c r="A57" s="17" t="s">
        <v>279</v>
      </c>
      <c r="B57" s="47">
        <v>96.4</v>
      </c>
      <c r="C57" s="47">
        <v>96.4</v>
      </c>
      <c r="D57" s="47">
        <v>96.4</v>
      </c>
      <c r="E57" s="47">
        <v>96.4</v>
      </c>
      <c r="F57" s="47">
        <v>96.4</v>
      </c>
      <c r="G57" s="47">
        <v>96.4</v>
      </c>
      <c r="H57" s="47">
        <v>97.1</v>
      </c>
      <c r="I57" s="47">
        <v>97.1</v>
      </c>
      <c r="J57" s="47">
        <v>97.1</v>
      </c>
      <c r="K57" s="47">
        <v>97.1</v>
      </c>
      <c r="L57" s="47">
        <v>96.1</v>
      </c>
      <c r="M57" s="47">
        <v>96.1</v>
      </c>
      <c r="N57" s="50">
        <f>AVERAGEA(B57:M57)</f>
        <v>96.58333333333333</v>
      </c>
      <c r="Q57" s="30"/>
      <c r="R57" s="30"/>
    </row>
    <row r="58" spans="1:18" ht="18">
      <c r="A58" s="19">
        <v>1999</v>
      </c>
      <c r="B58" s="47">
        <v>94.4</v>
      </c>
      <c r="C58" s="47">
        <v>94.2</v>
      </c>
      <c r="D58" s="47">
        <v>93.8</v>
      </c>
      <c r="E58" s="47">
        <v>93.8</v>
      </c>
      <c r="F58" s="47">
        <v>93.8</v>
      </c>
      <c r="G58" s="47">
        <v>93.8</v>
      </c>
      <c r="H58" s="47">
        <v>93.8</v>
      </c>
      <c r="I58" s="47">
        <v>93.8</v>
      </c>
      <c r="J58" s="47">
        <v>93.8</v>
      </c>
      <c r="K58" s="47">
        <v>93.8</v>
      </c>
      <c r="L58" s="47">
        <v>93.8</v>
      </c>
      <c r="M58" s="47">
        <v>93.8</v>
      </c>
      <c r="N58" s="50">
        <f>AVERAGEA(B58:M58)</f>
        <v>93.88333333333333</v>
      </c>
      <c r="Q58" s="30"/>
      <c r="R58" s="30"/>
    </row>
    <row r="59" spans="1:18" ht="18">
      <c r="A59" s="1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Q59" s="30"/>
      <c r="R59" s="30"/>
    </row>
    <row r="60" spans="1:18" ht="18">
      <c r="A60" s="17" t="s">
        <v>450</v>
      </c>
      <c r="B60" s="49"/>
      <c r="C60" s="49"/>
      <c r="D60" s="49"/>
      <c r="E60" s="49" t="s">
        <v>547</v>
      </c>
      <c r="F60" s="49"/>
      <c r="G60" s="49"/>
      <c r="H60" s="49"/>
      <c r="I60" s="49"/>
      <c r="J60" s="49"/>
      <c r="K60" s="48"/>
      <c r="L60" s="49" t="s">
        <v>534</v>
      </c>
      <c r="M60" s="48"/>
      <c r="N60" s="48"/>
      <c r="Q60" s="30"/>
      <c r="R60" s="30"/>
    </row>
    <row r="61" spans="1:18" ht="18">
      <c r="A61" s="1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Q61" s="30"/>
      <c r="R61" s="30"/>
    </row>
    <row r="62" spans="1:18" ht="18" hidden="1">
      <c r="A62" s="17" t="s">
        <v>277</v>
      </c>
      <c r="B62" s="47">
        <v>100.9</v>
      </c>
      <c r="C62" s="47">
        <v>96.9</v>
      </c>
      <c r="D62" s="47">
        <v>96.1</v>
      </c>
      <c r="E62" s="47">
        <v>92.5</v>
      </c>
      <c r="F62" s="47">
        <v>91.2</v>
      </c>
      <c r="G62" s="47">
        <v>90.4</v>
      </c>
      <c r="H62" s="47">
        <v>88</v>
      </c>
      <c r="I62" s="47">
        <v>88.8</v>
      </c>
      <c r="J62" s="47">
        <v>88.8</v>
      </c>
      <c r="K62" s="47">
        <v>88</v>
      </c>
      <c r="L62" s="47">
        <v>88</v>
      </c>
      <c r="M62" s="47">
        <v>88</v>
      </c>
      <c r="N62" s="50">
        <f>AVERAGEA(B62:M62)</f>
        <v>91.46666666666665</v>
      </c>
      <c r="Q62" s="30"/>
      <c r="R62" s="30"/>
    </row>
    <row r="63" spans="1:18" ht="18">
      <c r="A63" s="17" t="s">
        <v>278</v>
      </c>
      <c r="B63" s="47">
        <v>90.1</v>
      </c>
      <c r="C63" s="47">
        <v>90.7</v>
      </c>
      <c r="D63" s="47">
        <v>89.5</v>
      </c>
      <c r="E63" s="47">
        <v>85.3</v>
      </c>
      <c r="F63" s="47">
        <v>85.3</v>
      </c>
      <c r="G63" s="47">
        <v>86.5</v>
      </c>
      <c r="H63" s="47">
        <v>86.9</v>
      </c>
      <c r="I63" s="47">
        <v>87.7</v>
      </c>
      <c r="J63" s="47">
        <v>87.7</v>
      </c>
      <c r="K63" s="47">
        <v>89.5</v>
      </c>
      <c r="L63" s="47">
        <v>90</v>
      </c>
      <c r="M63" s="47">
        <v>90.2</v>
      </c>
      <c r="N63" s="50">
        <f>AVERAGEA(B63:M63)</f>
        <v>88.28333333333335</v>
      </c>
      <c r="Q63" s="30"/>
      <c r="R63" s="30"/>
    </row>
    <row r="64" spans="1:18" ht="18">
      <c r="A64" s="17" t="s">
        <v>279</v>
      </c>
      <c r="B64" s="47">
        <v>91.2</v>
      </c>
      <c r="C64" s="47">
        <v>91.1</v>
      </c>
      <c r="D64" s="47">
        <v>91.1</v>
      </c>
      <c r="E64" s="47">
        <v>91.1</v>
      </c>
      <c r="F64" s="47">
        <v>90.1</v>
      </c>
      <c r="G64" s="47">
        <v>90.7</v>
      </c>
      <c r="H64" s="47">
        <v>90.4</v>
      </c>
      <c r="I64" s="47">
        <v>89.1</v>
      </c>
      <c r="J64" s="47">
        <v>88.9</v>
      </c>
      <c r="K64" s="47">
        <v>89.3</v>
      </c>
      <c r="L64" s="47">
        <v>88.2</v>
      </c>
      <c r="M64" s="47">
        <v>88.1</v>
      </c>
      <c r="N64" s="50">
        <f>AVERAGEA(B64:M64)</f>
        <v>89.94166666666666</v>
      </c>
      <c r="Q64" s="30"/>
      <c r="R64" s="30"/>
    </row>
    <row r="65" spans="1:18" ht="18">
      <c r="A65" s="19">
        <v>1999</v>
      </c>
      <c r="B65" s="47">
        <v>87.5</v>
      </c>
      <c r="C65" s="47">
        <v>87.2</v>
      </c>
      <c r="D65" s="47">
        <v>87.2</v>
      </c>
      <c r="E65" s="47">
        <v>86.9</v>
      </c>
      <c r="F65" s="47">
        <v>87.4</v>
      </c>
      <c r="G65" s="47">
        <v>87.6</v>
      </c>
      <c r="H65" s="47">
        <v>88</v>
      </c>
      <c r="I65" s="47">
        <v>88</v>
      </c>
      <c r="J65" s="47">
        <v>88.7</v>
      </c>
      <c r="K65" s="47">
        <v>91.8</v>
      </c>
      <c r="L65" s="47">
        <v>92.4</v>
      </c>
      <c r="M65" s="47">
        <v>93.5</v>
      </c>
      <c r="N65" s="50">
        <f>AVERAGEA(B65:M65)</f>
        <v>88.84999999999998</v>
      </c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8" spans="1:256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14"/>
      <c r="N88" s="14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4"/>
      <c r="IP88" s="14"/>
      <c r="IQ88" s="14"/>
      <c r="IR88" s="14"/>
      <c r="IS88" s="17"/>
      <c r="IT88" s="17"/>
      <c r="IU88" s="17"/>
      <c r="IV88" s="17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63"/>
  <sheetViews>
    <sheetView showGridLines="0" zoomScale="75" zoomScaleNormal="75" workbookViewId="0" topLeftCell="A1">
      <selection activeCell="M21" sqref="M21"/>
    </sheetView>
  </sheetViews>
  <sheetFormatPr defaultColWidth="12.57421875" defaultRowHeight="12.75"/>
  <cols>
    <col min="1" max="1" width="24.140625" style="2" customWidth="1"/>
    <col min="2" max="2" width="12.57421875" style="26" customWidth="1"/>
    <col min="3" max="17" width="12.57421875" style="2" customWidth="1"/>
    <col min="18" max="18" width="14.7109375" style="2" bestFit="1" customWidth="1"/>
    <col min="19" max="16384" width="12.57421875" style="2" customWidth="1"/>
  </cols>
  <sheetData>
    <row r="1" spans="1:9" ht="15.75">
      <c r="A1" s="88" t="s">
        <v>216</v>
      </c>
      <c r="B1" s="25"/>
      <c r="C1" s="1"/>
      <c r="D1" s="1"/>
      <c r="E1" s="1"/>
      <c r="F1" s="1"/>
      <c r="G1" s="1"/>
      <c r="H1" s="1"/>
      <c r="I1" s="1"/>
    </row>
    <row r="4" spans="1:11" ht="15.75">
      <c r="A4" s="76" t="s">
        <v>589</v>
      </c>
      <c r="B4" s="8"/>
      <c r="C4" s="8"/>
      <c r="D4" s="8"/>
      <c r="E4" s="8"/>
      <c r="F4" s="8"/>
      <c r="G4" s="8"/>
      <c r="H4" s="75" t="s">
        <v>590</v>
      </c>
      <c r="I4" s="8"/>
      <c r="J4" s="8"/>
      <c r="K4" s="8"/>
    </row>
    <row r="5" spans="1:11" ht="1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78" t="s">
        <v>207</v>
      </c>
      <c r="B7" s="9"/>
      <c r="C7" s="9"/>
      <c r="D7" s="9"/>
      <c r="E7" s="9"/>
      <c r="F7" s="9"/>
      <c r="G7" s="9"/>
      <c r="H7" s="77" t="s">
        <v>208</v>
      </c>
      <c r="I7" s="9"/>
      <c r="J7" s="9"/>
      <c r="K7" s="9"/>
    </row>
    <row r="8" spans="1:11" ht="15">
      <c r="A8" s="78" t="s">
        <v>209</v>
      </c>
      <c r="B8" s="9"/>
      <c r="C8" s="9"/>
      <c r="D8" s="9"/>
      <c r="E8" s="9"/>
      <c r="F8" s="9"/>
      <c r="G8" s="9"/>
      <c r="H8" s="77" t="s">
        <v>210</v>
      </c>
      <c r="I8" s="9"/>
      <c r="J8" s="9"/>
      <c r="K8" s="9"/>
    </row>
    <row r="9" spans="1:11" ht="15">
      <c r="A9" s="78" t="s">
        <v>211</v>
      </c>
      <c r="B9" s="9"/>
      <c r="C9" s="9"/>
      <c r="D9" s="9"/>
      <c r="E9" s="9"/>
      <c r="F9" s="9"/>
      <c r="G9" s="9"/>
      <c r="H9" s="77" t="s">
        <v>212</v>
      </c>
      <c r="I9" s="9"/>
      <c r="J9" s="9"/>
      <c r="K9" s="9"/>
    </row>
    <row r="10" spans="1:11" ht="15">
      <c r="A10" s="78" t="s">
        <v>213</v>
      </c>
      <c r="B10" s="9"/>
      <c r="C10" s="9"/>
      <c r="D10" s="9"/>
      <c r="E10" s="9"/>
      <c r="F10" s="9"/>
      <c r="G10" s="9"/>
      <c r="H10" s="77" t="s">
        <v>214</v>
      </c>
      <c r="I10" s="9"/>
      <c r="J10" s="9"/>
      <c r="K10" s="9"/>
    </row>
    <row r="11" spans="1:11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0" t="s">
        <v>602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10" t="s">
        <v>215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7" spans="1:9" ht="18">
      <c r="A17" s="3" t="s">
        <v>89</v>
      </c>
      <c r="B17" s="25"/>
      <c r="C17" s="1"/>
      <c r="D17" s="1"/>
      <c r="E17" s="1"/>
      <c r="F17" s="1"/>
      <c r="G17" s="1"/>
      <c r="H17" s="1"/>
      <c r="I17" s="1"/>
    </row>
    <row r="20" spans="1:2" ht="15.75">
      <c r="A20" s="4" t="s">
        <v>90</v>
      </c>
      <c r="B20" s="26" t="s">
        <v>91</v>
      </c>
    </row>
    <row r="21" ht="15.75">
      <c r="A21" s="4"/>
    </row>
    <row r="22" spans="1:2" ht="15.75">
      <c r="A22" s="4" t="s">
        <v>92</v>
      </c>
      <c r="B22" s="27" t="s">
        <v>642</v>
      </c>
    </row>
    <row r="23" spans="1:2" ht="15.75">
      <c r="A23" s="4"/>
      <c r="B23" s="27" t="s">
        <v>93</v>
      </c>
    </row>
    <row r="24" ht="15.75">
      <c r="A24" s="4"/>
    </row>
    <row r="25" spans="1:2" ht="15.75">
      <c r="A25" s="4" t="s">
        <v>94</v>
      </c>
      <c r="B25" s="26" t="s">
        <v>95</v>
      </c>
    </row>
    <row r="26" ht="15.75">
      <c r="A26" s="4"/>
    </row>
    <row r="27" spans="1:2" ht="15.75">
      <c r="A27" s="4" t="s">
        <v>397</v>
      </c>
      <c r="B27" s="27" t="s">
        <v>443</v>
      </c>
    </row>
    <row r="28" ht="15.75">
      <c r="A28" s="4"/>
    </row>
    <row r="29" spans="1:2" ht="15.75">
      <c r="A29" s="4" t="s">
        <v>96</v>
      </c>
      <c r="B29" s="27" t="s">
        <v>444</v>
      </c>
    </row>
    <row r="30" ht="15.75">
      <c r="A30" s="4"/>
    </row>
    <row r="31" spans="1:2" ht="15.75">
      <c r="A31" s="4" t="s">
        <v>97</v>
      </c>
      <c r="B31" s="27" t="s">
        <v>665</v>
      </c>
    </row>
    <row r="32" spans="1:2" ht="15.75">
      <c r="A32" s="4"/>
      <c r="B32" s="27" t="s">
        <v>667</v>
      </c>
    </row>
    <row r="33" ht="15.75">
      <c r="A33" s="4"/>
    </row>
    <row r="34" spans="1:2" ht="15.75">
      <c r="A34" s="4" t="s">
        <v>98</v>
      </c>
      <c r="B34" s="26" t="s">
        <v>99</v>
      </c>
    </row>
    <row r="35" spans="1:2" ht="15.75">
      <c r="A35" s="4"/>
      <c r="B35" s="26" t="s">
        <v>100</v>
      </c>
    </row>
    <row r="36" spans="1:2" ht="15.75">
      <c r="A36" s="4"/>
      <c r="B36" s="26" t="s">
        <v>101</v>
      </c>
    </row>
    <row r="37" spans="1:2" ht="15.75">
      <c r="A37" s="4"/>
      <c r="B37" s="26" t="s">
        <v>102</v>
      </c>
    </row>
    <row r="38" ht="15.75">
      <c r="A38" s="4"/>
    </row>
    <row r="39" spans="1:2" ht="15.75">
      <c r="A39" s="4" t="s">
        <v>103</v>
      </c>
      <c r="B39" s="26" t="s">
        <v>104</v>
      </c>
    </row>
    <row r="40" ht="15.75">
      <c r="A40" s="4"/>
    </row>
    <row r="41" spans="1:2" ht="15.75">
      <c r="A41" s="4" t="s">
        <v>398</v>
      </c>
      <c r="B41" s="27" t="s">
        <v>531</v>
      </c>
    </row>
    <row r="42" spans="1:2" ht="15.75">
      <c r="A42" s="4"/>
      <c r="B42" s="86"/>
    </row>
    <row r="43" spans="1:2" ht="15.75">
      <c r="A43" s="4" t="s">
        <v>105</v>
      </c>
      <c r="B43" s="27" t="s">
        <v>666</v>
      </c>
    </row>
    <row r="44" ht="15.75">
      <c r="A44" s="4"/>
    </row>
    <row r="45" spans="1:2" ht="15.75">
      <c r="A45" s="4" t="s">
        <v>106</v>
      </c>
      <c r="B45" s="26" t="s">
        <v>107</v>
      </c>
    </row>
    <row r="46" ht="15.75">
      <c r="A46" s="4"/>
    </row>
    <row r="47" spans="1:2" ht="15.75">
      <c r="A47" s="4" t="s">
        <v>108</v>
      </c>
      <c r="B47" s="26" t="s">
        <v>109</v>
      </c>
    </row>
    <row r="48" ht="15.75">
      <c r="A48" s="4"/>
    </row>
    <row r="49" spans="1:2" ht="15.75" hidden="1">
      <c r="A49" s="4" t="s">
        <v>110</v>
      </c>
      <c r="B49" s="27" t="s">
        <v>111</v>
      </c>
    </row>
    <row r="50" spans="1:2" ht="15.75" hidden="1">
      <c r="A50" s="4"/>
      <c r="B50" s="26" t="s">
        <v>112</v>
      </c>
    </row>
    <row r="51" spans="1:2" ht="15.75">
      <c r="A51" s="4" t="s">
        <v>113</v>
      </c>
      <c r="B51" s="26" t="s">
        <v>114</v>
      </c>
    </row>
    <row r="52" spans="1:2" ht="15.75" hidden="1">
      <c r="A52" s="4"/>
      <c r="B52" s="26" t="s">
        <v>115</v>
      </c>
    </row>
    <row r="53" ht="15.75">
      <c r="A53" s="4"/>
    </row>
    <row r="54" spans="1:2" ht="15.75">
      <c r="A54" s="4" t="s">
        <v>116</v>
      </c>
      <c r="B54" s="27" t="s">
        <v>603</v>
      </c>
    </row>
    <row r="55" ht="15.75">
      <c r="A55" s="4"/>
    </row>
    <row r="56" spans="1:2" ht="15.75">
      <c r="A56" s="4" t="s">
        <v>119</v>
      </c>
      <c r="B56" s="26" t="s">
        <v>120</v>
      </c>
    </row>
    <row r="57" ht="15.75">
      <c r="A57" s="4"/>
    </row>
    <row r="58" spans="1:2" ht="15.75">
      <c r="A58" s="4" t="s">
        <v>121</v>
      </c>
      <c r="B58" s="26" t="s">
        <v>122</v>
      </c>
    </row>
    <row r="59" spans="1:2" ht="15.75">
      <c r="A59" s="4"/>
      <c r="B59" s="26" t="s">
        <v>123</v>
      </c>
    </row>
    <row r="60" ht="15.75">
      <c r="A60" s="4"/>
    </row>
    <row r="61" spans="1:2" ht="15.75">
      <c r="A61" s="4" t="s">
        <v>124</v>
      </c>
      <c r="B61" s="27" t="s">
        <v>604</v>
      </c>
    </row>
    <row r="62" ht="15">
      <c r="B62" s="27" t="s">
        <v>605</v>
      </c>
    </row>
    <row r="63" ht="15">
      <c r="A63" s="2" t="s">
        <v>125</v>
      </c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&amp;L&amp;12FAO/ECE Timber Bulletin - Forest Products Prices&amp;C&amp;12Vol. LIII (2000), No. 1&amp;R&amp;12Bulletin du Bois FAO/CEE - Prix de Produits Forestiers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V88"/>
  <sheetViews>
    <sheetView showGridLines="0" zoomScale="66" zoomScaleNormal="66" workbookViewId="0" topLeftCell="A1">
      <selection activeCell="F61" sqref="F61"/>
    </sheetView>
  </sheetViews>
  <sheetFormatPr defaultColWidth="11.00390625" defaultRowHeight="12.75"/>
  <cols>
    <col min="1" max="12" width="11.00390625" style="11" customWidth="1"/>
    <col min="13" max="13" width="9.140625" style="11" bestFit="1" customWidth="1"/>
    <col min="14" max="14" width="13.28125" style="11" bestFit="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253</v>
      </c>
      <c r="B3" s="13"/>
      <c r="C3" s="13"/>
      <c r="D3" s="13"/>
      <c r="E3" s="13"/>
      <c r="F3" s="13"/>
      <c r="G3" s="13"/>
      <c r="H3" s="12" t="s">
        <v>254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257</v>
      </c>
      <c r="B5" s="13"/>
      <c r="C5" s="13"/>
      <c r="D5" s="13"/>
      <c r="E5" s="13"/>
      <c r="F5" s="13"/>
      <c r="G5" s="13"/>
      <c r="H5" s="12" t="s">
        <v>258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129</v>
      </c>
      <c r="B7" s="13"/>
      <c r="C7" s="13"/>
      <c r="D7" s="13"/>
      <c r="E7" s="13"/>
      <c r="F7" s="13"/>
      <c r="G7" s="13"/>
      <c r="H7" s="12" t="s">
        <v>259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274</v>
      </c>
      <c r="B11" s="17"/>
      <c r="C11" s="17"/>
      <c r="D11" s="17"/>
      <c r="E11" s="17"/>
      <c r="F11" s="17" t="s">
        <v>275</v>
      </c>
      <c r="G11" s="17"/>
      <c r="H11" s="17"/>
      <c r="I11" s="17"/>
      <c r="J11" s="17" t="s">
        <v>276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35" t="s">
        <v>277</v>
      </c>
      <c r="B13" s="36">
        <v>430</v>
      </c>
      <c r="C13" s="36">
        <v>425</v>
      </c>
      <c r="D13" s="36">
        <v>425</v>
      </c>
      <c r="E13" s="36">
        <v>415</v>
      </c>
      <c r="F13" s="36">
        <v>395</v>
      </c>
      <c r="G13" s="36">
        <v>392</v>
      </c>
      <c r="H13" s="36">
        <v>391</v>
      </c>
      <c r="I13" s="36">
        <v>390</v>
      </c>
      <c r="J13" s="36">
        <v>390</v>
      </c>
      <c r="K13" s="36">
        <v>390</v>
      </c>
      <c r="L13" s="36">
        <v>390</v>
      </c>
      <c r="M13" s="36">
        <v>390</v>
      </c>
      <c r="N13" s="36">
        <f>AVERAGEA(B13:M13)</f>
        <v>401.9166666666667</v>
      </c>
    </row>
    <row r="14" spans="1:14" ht="18">
      <c r="A14" s="17" t="s">
        <v>278</v>
      </c>
      <c r="B14" s="18">
        <v>430</v>
      </c>
      <c r="C14" s="18">
        <v>415</v>
      </c>
      <c r="D14" s="18">
        <v>414</v>
      </c>
      <c r="E14" s="18">
        <v>412</v>
      </c>
      <c r="F14" s="18">
        <v>412</v>
      </c>
      <c r="G14" s="18">
        <v>412</v>
      </c>
      <c r="H14" s="18">
        <v>412</v>
      </c>
      <c r="I14" s="18">
        <v>412</v>
      </c>
      <c r="J14" s="18">
        <v>412</v>
      </c>
      <c r="K14" s="18">
        <v>412</v>
      </c>
      <c r="L14" s="18">
        <v>412</v>
      </c>
      <c r="M14" s="18">
        <v>412</v>
      </c>
      <c r="N14" s="18">
        <f>AVERAGEA(B14:M14)</f>
        <v>413.9166666666667</v>
      </c>
    </row>
    <row r="15" spans="1:14" ht="18">
      <c r="A15" s="17" t="s">
        <v>279</v>
      </c>
      <c r="B15" s="18">
        <v>412</v>
      </c>
      <c r="C15" s="18">
        <v>412</v>
      </c>
      <c r="D15" s="18">
        <v>412</v>
      </c>
      <c r="E15" s="18">
        <v>413</v>
      </c>
      <c r="F15" s="18">
        <v>410</v>
      </c>
      <c r="G15" s="18">
        <v>415</v>
      </c>
      <c r="H15" s="18">
        <v>415</v>
      </c>
      <c r="I15" s="18">
        <v>419</v>
      </c>
      <c r="J15" s="18">
        <v>421</v>
      </c>
      <c r="K15" s="18">
        <v>430</v>
      </c>
      <c r="L15" s="18">
        <v>430</v>
      </c>
      <c r="M15" s="18">
        <v>444</v>
      </c>
      <c r="N15" s="18">
        <f>AVERAGEA(B15:M15)</f>
        <v>419.4166666666667</v>
      </c>
    </row>
    <row r="16" spans="1:14" ht="18">
      <c r="A16" s="19">
        <v>1999</v>
      </c>
      <c r="B16" s="18">
        <v>445</v>
      </c>
      <c r="C16" s="18">
        <v>445</v>
      </c>
      <c r="D16" s="18">
        <v>445</v>
      </c>
      <c r="E16" s="18">
        <v>415</v>
      </c>
      <c r="F16" s="18">
        <v>415</v>
      </c>
      <c r="G16" s="18">
        <v>415</v>
      </c>
      <c r="H16" s="18">
        <v>414</v>
      </c>
      <c r="I16" s="18">
        <v>414</v>
      </c>
      <c r="J16" s="18">
        <v>414</v>
      </c>
      <c r="K16" s="18">
        <v>412</v>
      </c>
      <c r="L16" s="18">
        <v>412</v>
      </c>
      <c r="M16" s="18">
        <v>290</v>
      </c>
      <c r="N16" s="18">
        <f>AVERAGEA(B16:M16)</f>
        <v>411.3333333333333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280</v>
      </c>
      <c r="B18" s="17"/>
      <c r="C18" s="17"/>
      <c r="D18" s="17"/>
      <c r="E18" s="17"/>
      <c r="F18" s="17" t="s">
        <v>281</v>
      </c>
      <c r="G18" s="17"/>
      <c r="H18" s="17"/>
      <c r="I18" s="17"/>
      <c r="J18" s="17" t="s">
        <v>282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707</v>
      </c>
      <c r="C20" s="18">
        <v>711</v>
      </c>
      <c r="D20" s="18">
        <v>724</v>
      </c>
      <c r="E20" s="18">
        <v>685</v>
      </c>
      <c r="F20" s="18">
        <v>655</v>
      </c>
      <c r="G20" s="18">
        <v>639</v>
      </c>
      <c r="H20" s="18">
        <v>626</v>
      </c>
      <c r="I20" s="18">
        <v>621</v>
      </c>
      <c r="J20" s="18">
        <v>646</v>
      </c>
      <c r="K20" s="18">
        <v>630</v>
      </c>
      <c r="L20" s="18">
        <v>638</v>
      </c>
      <c r="M20" s="18">
        <v>685</v>
      </c>
      <c r="N20" s="18">
        <f>AVERAGEA(B20:M20)</f>
        <v>663.9166666666666</v>
      </c>
    </row>
    <row r="21" spans="1:14" ht="18">
      <c r="A21" s="17" t="s">
        <v>278</v>
      </c>
      <c r="B21" s="18">
        <v>626</v>
      </c>
      <c r="C21" s="18">
        <v>662</v>
      </c>
      <c r="D21" s="18">
        <v>654</v>
      </c>
      <c r="E21" s="18">
        <v>680</v>
      </c>
      <c r="F21" s="18">
        <v>672</v>
      </c>
      <c r="G21" s="18">
        <v>666</v>
      </c>
      <c r="H21" s="18">
        <v>666</v>
      </c>
      <c r="I21" s="18">
        <v>669</v>
      </c>
      <c r="J21" s="18">
        <v>680</v>
      </c>
      <c r="K21" s="18">
        <v>681</v>
      </c>
      <c r="L21" s="18">
        <v>735</v>
      </c>
      <c r="M21" s="18">
        <v>726</v>
      </c>
      <c r="N21" s="18">
        <f>AVERAGEA(B21:M21)</f>
        <v>676.4166666666666</v>
      </c>
    </row>
    <row r="22" spans="1:14" ht="18">
      <c r="A22" s="17" t="s">
        <v>279</v>
      </c>
      <c r="B22" s="18">
        <v>739</v>
      </c>
      <c r="C22" s="18">
        <v>792</v>
      </c>
      <c r="D22" s="18">
        <v>837</v>
      </c>
      <c r="E22" s="18">
        <v>874</v>
      </c>
      <c r="F22" s="18">
        <v>943</v>
      </c>
      <c r="G22" s="18">
        <v>940</v>
      </c>
      <c r="H22" s="18">
        <v>940</v>
      </c>
      <c r="I22" s="18">
        <v>942</v>
      </c>
      <c r="J22" s="18">
        <v>945</v>
      </c>
      <c r="K22" s="18">
        <v>933</v>
      </c>
      <c r="L22" s="18">
        <v>983</v>
      </c>
      <c r="M22" s="18">
        <v>942</v>
      </c>
      <c r="N22" s="18">
        <v>902</v>
      </c>
    </row>
    <row r="23" spans="1:14" ht="18">
      <c r="A23" s="19">
        <v>1999</v>
      </c>
      <c r="B23" s="18">
        <v>954</v>
      </c>
      <c r="C23" s="18">
        <v>953</v>
      </c>
      <c r="D23" s="18">
        <v>983</v>
      </c>
      <c r="E23" s="18">
        <v>938</v>
      </c>
      <c r="F23" s="18">
        <v>912</v>
      </c>
      <c r="G23" s="18">
        <v>898</v>
      </c>
      <c r="H23" s="18">
        <v>882</v>
      </c>
      <c r="I23" s="18">
        <v>873</v>
      </c>
      <c r="J23" s="18">
        <v>871</v>
      </c>
      <c r="K23" s="18">
        <v>881</v>
      </c>
      <c r="L23" s="18">
        <v>889</v>
      </c>
      <c r="M23" s="18">
        <v>899</v>
      </c>
      <c r="N23" s="18">
        <v>911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283</v>
      </c>
      <c r="B25" s="17"/>
      <c r="C25" s="17"/>
      <c r="D25" s="17"/>
      <c r="E25" s="17"/>
      <c r="F25" s="17" t="s">
        <v>284</v>
      </c>
      <c r="G25" s="17"/>
      <c r="H25" s="17"/>
      <c r="I25" s="17"/>
      <c r="J25" s="17" t="s">
        <v>285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258</v>
      </c>
      <c r="C27" s="18">
        <v>227</v>
      </c>
      <c r="D27" s="18">
        <v>231</v>
      </c>
      <c r="E27" s="18">
        <v>224</v>
      </c>
      <c r="F27" s="18">
        <v>200</v>
      </c>
      <c r="G27" s="18">
        <v>210</v>
      </c>
      <c r="H27" s="18">
        <v>217</v>
      </c>
      <c r="I27" s="18">
        <v>223</v>
      </c>
      <c r="J27" s="18">
        <v>230</v>
      </c>
      <c r="K27" s="18">
        <v>234</v>
      </c>
      <c r="L27" s="18">
        <v>245</v>
      </c>
      <c r="M27" s="18">
        <v>250</v>
      </c>
      <c r="N27" s="18">
        <f>AVERAGEA(B27:M27)</f>
        <v>229.08333333333334</v>
      </c>
    </row>
    <row r="28" spans="1:14" ht="18">
      <c r="A28" s="17" t="s">
        <v>278</v>
      </c>
      <c r="B28" s="18">
        <v>242</v>
      </c>
      <c r="C28" s="18">
        <v>245</v>
      </c>
      <c r="D28" s="18">
        <v>246</v>
      </c>
      <c r="E28" s="18">
        <v>255</v>
      </c>
      <c r="F28" s="18">
        <v>267</v>
      </c>
      <c r="G28" s="18">
        <v>275</v>
      </c>
      <c r="H28" s="18">
        <v>264</v>
      </c>
      <c r="I28" s="18">
        <v>274</v>
      </c>
      <c r="J28" s="18">
        <v>260</v>
      </c>
      <c r="K28" s="18">
        <v>266</v>
      </c>
      <c r="L28" s="18">
        <v>276</v>
      </c>
      <c r="M28" s="18">
        <v>271</v>
      </c>
      <c r="N28" s="18">
        <f>AVERAGEA(B28:M28)</f>
        <v>261.75</v>
      </c>
    </row>
    <row r="29" spans="1:14" ht="18">
      <c r="A29" s="17" t="s">
        <v>279</v>
      </c>
      <c r="B29" s="18">
        <v>303</v>
      </c>
      <c r="C29" s="18">
        <v>306</v>
      </c>
      <c r="D29" s="18">
        <v>307</v>
      </c>
      <c r="E29" s="18">
        <v>300</v>
      </c>
      <c r="F29" s="18">
        <v>302</v>
      </c>
      <c r="G29" s="18">
        <v>295</v>
      </c>
      <c r="H29" s="18">
        <v>308</v>
      </c>
      <c r="I29" s="18">
        <v>307</v>
      </c>
      <c r="J29" s="18">
        <v>311</v>
      </c>
      <c r="K29" s="18">
        <v>315</v>
      </c>
      <c r="L29" s="18">
        <v>309</v>
      </c>
      <c r="M29" s="18">
        <v>303</v>
      </c>
      <c r="N29" s="18">
        <f>AVERAGEA(B29:M29)</f>
        <v>305.5</v>
      </c>
    </row>
    <row r="30" spans="1:14" ht="18">
      <c r="A30" s="19">
        <v>1999</v>
      </c>
      <c r="B30" s="18">
        <v>293</v>
      </c>
      <c r="C30" s="18">
        <v>297</v>
      </c>
      <c r="D30" s="18">
        <v>297</v>
      </c>
      <c r="E30" s="18">
        <v>286</v>
      </c>
      <c r="F30" s="18">
        <v>282</v>
      </c>
      <c r="G30" s="18">
        <v>279</v>
      </c>
      <c r="H30" s="18">
        <v>276</v>
      </c>
      <c r="I30" s="18">
        <v>264</v>
      </c>
      <c r="J30" s="18">
        <v>283</v>
      </c>
      <c r="K30" s="18">
        <v>280</v>
      </c>
      <c r="L30" s="18">
        <v>282</v>
      </c>
      <c r="M30" s="18">
        <v>282</v>
      </c>
      <c r="N30" s="18">
        <f>AVERAGEA(B30:M30)</f>
        <v>283.4166666666667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283</v>
      </c>
      <c r="B32" s="17"/>
      <c r="C32" s="17"/>
      <c r="D32" s="17"/>
      <c r="E32" s="17"/>
      <c r="F32" s="17" t="s">
        <v>286</v>
      </c>
      <c r="G32" s="17"/>
      <c r="H32" s="17"/>
      <c r="I32" s="17"/>
      <c r="J32" s="17" t="s">
        <v>285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258</v>
      </c>
      <c r="C34" s="18">
        <v>224</v>
      </c>
      <c r="D34" s="18">
        <v>230</v>
      </c>
      <c r="E34" s="18">
        <v>196</v>
      </c>
      <c r="F34" s="18">
        <v>210</v>
      </c>
      <c r="G34" s="18">
        <v>210</v>
      </c>
      <c r="H34" s="18">
        <v>221</v>
      </c>
      <c r="I34" s="18">
        <v>240</v>
      </c>
      <c r="J34" s="18">
        <v>260</v>
      </c>
      <c r="K34" s="18">
        <v>265</v>
      </c>
      <c r="L34" s="18">
        <v>279</v>
      </c>
      <c r="M34" s="18">
        <v>280</v>
      </c>
      <c r="N34" s="18">
        <f>AVERAGEA(B34:M34)</f>
        <v>239.41666666666666</v>
      </c>
    </row>
    <row r="35" spans="1:14" ht="18">
      <c r="A35" s="17" t="s">
        <v>278</v>
      </c>
      <c r="B35" s="18">
        <v>261</v>
      </c>
      <c r="C35" s="18">
        <v>260</v>
      </c>
      <c r="D35" s="18">
        <v>260</v>
      </c>
      <c r="E35" s="18">
        <v>270</v>
      </c>
      <c r="F35" s="18">
        <v>251</v>
      </c>
      <c r="G35" s="18">
        <v>258</v>
      </c>
      <c r="H35" s="18">
        <v>246</v>
      </c>
      <c r="I35" s="18">
        <v>251</v>
      </c>
      <c r="J35" s="18">
        <v>263</v>
      </c>
      <c r="K35" s="18">
        <v>277</v>
      </c>
      <c r="L35" s="18">
        <v>277</v>
      </c>
      <c r="M35" s="18">
        <v>272</v>
      </c>
      <c r="N35" s="18">
        <f>AVERAGEA(B35:M35)</f>
        <v>262.1666666666667</v>
      </c>
    </row>
    <row r="36" spans="1:14" ht="18">
      <c r="A36" s="17" t="s">
        <v>279</v>
      </c>
      <c r="B36" s="18">
        <v>320</v>
      </c>
      <c r="C36" s="18">
        <v>314</v>
      </c>
      <c r="D36" s="18">
        <v>321</v>
      </c>
      <c r="E36" s="18">
        <v>312</v>
      </c>
      <c r="F36" s="18">
        <v>315</v>
      </c>
      <c r="G36" s="18">
        <v>323</v>
      </c>
      <c r="H36" s="18">
        <v>320</v>
      </c>
      <c r="I36" s="18">
        <v>325</v>
      </c>
      <c r="J36" s="18">
        <v>329</v>
      </c>
      <c r="K36" s="18">
        <v>336</v>
      </c>
      <c r="L36" s="18">
        <v>333</v>
      </c>
      <c r="M36" s="18">
        <v>313</v>
      </c>
      <c r="N36" s="18">
        <f>AVERAGEA(B36:M36)</f>
        <v>321.75</v>
      </c>
    </row>
    <row r="37" spans="1:14" ht="18">
      <c r="A37" s="19">
        <v>1999</v>
      </c>
      <c r="B37" s="18">
        <v>330</v>
      </c>
      <c r="C37" s="18">
        <v>319</v>
      </c>
      <c r="D37" s="18">
        <v>301</v>
      </c>
      <c r="E37" s="18">
        <v>312</v>
      </c>
      <c r="F37" s="18">
        <v>298</v>
      </c>
      <c r="G37" s="18">
        <v>284</v>
      </c>
      <c r="H37" s="18">
        <v>293</v>
      </c>
      <c r="I37" s="18">
        <v>297</v>
      </c>
      <c r="J37" s="18">
        <v>316</v>
      </c>
      <c r="K37" s="18">
        <v>306</v>
      </c>
      <c r="L37" s="18">
        <v>314</v>
      </c>
      <c r="M37" s="18">
        <v>305</v>
      </c>
      <c r="N37" s="18">
        <f>AVERAGEA(B37:M37)</f>
        <v>306.25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 t="s">
        <v>283</v>
      </c>
      <c r="B39" s="17"/>
      <c r="C39" s="17"/>
      <c r="D39" s="17"/>
      <c r="E39" s="17"/>
      <c r="F39" s="17" t="s">
        <v>287</v>
      </c>
      <c r="G39" s="17"/>
      <c r="H39" s="17"/>
      <c r="I39" s="17"/>
      <c r="J39" s="17" t="s">
        <v>285</v>
      </c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298</v>
      </c>
      <c r="C41" s="18">
        <v>261</v>
      </c>
      <c r="D41" s="18">
        <v>244</v>
      </c>
      <c r="E41" s="18">
        <v>200</v>
      </c>
      <c r="F41" s="18">
        <v>215</v>
      </c>
      <c r="G41" s="18">
        <v>215</v>
      </c>
      <c r="H41" s="18">
        <v>226</v>
      </c>
      <c r="I41" s="18">
        <v>245</v>
      </c>
      <c r="J41" s="18">
        <v>268</v>
      </c>
      <c r="K41" s="18">
        <v>261</v>
      </c>
      <c r="L41" s="18">
        <v>276</v>
      </c>
      <c r="M41" s="18">
        <v>283</v>
      </c>
      <c r="N41" s="18">
        <f>AVERAGEA(B41:M41)</f>
        <v>249.33333333333334</v>
      </c>
    </row>
    <row r="42" spans="1:14" ht="18">
      <c r="A42" s="17" t="s">
        <v>278</v>
      </c>
      <c r="B42" s="18">
        <v>276</v>
      </c>
      <c r="C42" s="18">
        <v>278</v>
      </c>
      <c r="D42" s="18">
        <v>281</v>
      </c>
      <c r="E42" s="18">
        <v>297</v>
      </c>
      <c r="F42" s="18">
        <v>303</v>
      </c>
      <c r="G42" s="18">
        <v>300</v>
      </c>
      <c r="H42" s="20">
        <v>296</v>
      </c>
      <c r="I42" s="18">
        <v>298</v>
      </c>
      <c r="J42" s="20">
        <v>299</v>
      </c>
      <c r="K42" s="18">
        <v>321</v>
      </c>
      <c r="L42" s="18">
        <v>322</v>
      </c>
      <c r="M42" s="18">
        <v>319</v>
      </c>
      <c r="N42" s="20">
        <f>AVERAGEA(B42:M42)</f>
        <v>299.1666666666667</v>
      </c>
    </row>
    <row r="43" spans="1:14" ht="18">
      <c r="A43" s="17" t="s">
        <v>279</v>
      </c>
      <c r="B43" s="18">
        <v>330</v>
      </c>
      <c r="C43" s="18">
        <v>342</v>
      </c>
      <c r="D43" s="18">
        <v>344</v>
      </c>
      <c r="E43" s="18">
        <v>341</v>
      </c>
      <c r="F43" s="18">
        <v>344</v>
      </c>
      <c r="G43" s="20">
        <v>344</v>
      </c>
      <c r="H43" s="20">
        <v>345</v>
      </c>
      <c r="I43" s="20">
        <v>351</v>
      </c>
      <c r="J43" s="20">
        <v>349</v>
      </c>
      <c r="K43" s="18">
        <v>350</v>
      </c>
      <c r="L43" s="18">
        <v>354</v>
      </c>
      <c r="M43" s="18">
        <v>345</v>
      </c>
      <c r="N43" s="20">
        <f>AVERAGEA(B43:M43)</f>
        <v>344.9166666666667</v>
      </c>
    </row>
    <row r="44" spans="1:14" ht="18">
      <c r="A44" s="19">
        <v>1999</v>
      </c>
      <c r="B44" s="18">
        <v>328</v>
      </c>
      <c r="C44" s="18">
        <v>324</v>
      </c>
      <c r="D44" s="18">
        <v>300</v>
      </c>
      <c r="E44" s="18">
        <v>295</v>
      </c>
      <c r="F44" s="18">
        <v>294</v>
      </c>
      <c r="G44" s="20">
        <v>300</v>
      </c>
      <c r="H44" s="20">
        <v>286</v>
      </c>
      <c r="I44" s="20">
        <v>289</v>
      </c>
      <c r="J44" s="20">
        <v>287</v>
      </c>
      <c r="K44" s="18">
        <v>268</v>
      </c>
      <c r="L44" s="18">
        <v>271</v>
      </c>
      <c r="M44" s="18">
        <v>268</v>
      </c>
      <c r="N44" s="20">
        <f>AVERAGEA(B44:M44)</f>
        <v>292.5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 t="s">
        <v>288</v>
      </c>
      <c r="B46" s="17"/>
      <c r="C46" s="17"/>
      <c r="D46" s="17"/>
      <c r="E46" s="17"/>
      <c r="F46" s="17" t="s">
        <v>284</v>
      </c>
      <c r="G46" s="17"/>
      <c r="H46" s="17"/>
      <c r="I46" s="17"/>
      <c r="J46" s="17" t="s">
        <v>289</v>
      </c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 t="s">
        <v>277</v>
      </c>
      <c r="B48" s="18">
        <v>156.4</v>
      </c>
      <c r="C48" s="18">
        <v>156.8</v>
      </c>
      <c r="D48" s="18">
        <v>152</v>
      </c>
      <c r="E48" s="18">
        <v>148.6</v>
      </c>
      <c r="F48" s="18">
        <v>140.1</v>
      </c>
      <c r="G48" s="18">
        <v>146.2</v>
      </c>
      <c r="H48" s="18">
        <v>147.27</v>
      </c>
      <c r="I48" s="18">
        <v>152.1</v>
      </c>
      <c r="J48" s="18">
        <v>155.3</v>
      </c>
      <c r="K48" s="18">
        <v>156.3</v>
      </c>
      <c r="L48" s="18">
        <v>155</v>
      </c>
      <c r="M48" s="18">
        <v>151.8</v>
      </c>
      <c r="N48" s="20">
        <f>AVERAGEA(B48:M48)</f>
        <v>151.48916666666665</v>
      </c>
    </row>
    <row r="49" spans="1:14" ht="18">
      <c r="A49" s="17" t="s">
        <v>278</v>
      </c>
      <c r="B49" s="18">
        <v>151.1</v>
      </c>
      <c r="C49" s="18">
        <v>152.8</v>
      </c>
      <c r="D49" s="18">
        <v>150.5</v>
      </c>
      <c r="E49" s="18">
        <v>150</v>
      </c>
      <c r="F49" s="18">
        <v>150</v>
      </c>
      <c r="G49" s="18">
        <v>144.6</v>
      </c>
      <c r="H49" s="18">
        <v>149.4</v>
      </c>
      <c r="I49" s="18">
        <v>150.7</v>
      </c>
      <c r="J49" s="18">
        <v>152.4</v>
      </c>
      <c r="K49" s="18">
        <v>152.8</v>
      </c>
      <c r="L49" s="18">
        <v>151.8</v>
      </c>
      <c r="M49" s="18">
        <v>149.9</v>
      </c>
      <c r="N49" s="20">
        <f>AVERAGEA(B49:M49)</f>
        <v>150.50000000000003</v>
      </c>
    </row>
    <row r="50" spans="1:14" ht="18">
      <c r="A50" s="17" t="s">
        <v>279</v>
      </c>
      <c r="B50" s="18">
        <v>146.9</v>
      </c>
      <c r="C50" s="18">
        <v>150.3</v>
      </c>
      <c r="D50" s="18">
        <v>150.3</v>
      </c>
      <c r="E50" s="18">
        <v>149.9</v>
      </c>
      <c r="F50" s="18">
        <v>150.1</v>
      </c>
      <c r="G50" s="18">
        <v>152.6</v>
      </c>
      <c r="H50" s="18">
        <v>152</v>
      </c>
      <c r="I50" s="18">
        <v>156.3</v>
      </c>
      <c r="J50" s="18">
        <v>153.7</v>
      </c>
      <c r="K50" s="18">
        <v>154.1</v>
      </c>
      <c r="L50" s="18">
        <v>153.6</v>
      </c>
      <c r="M50" s="18">
        <v>152.6</v>
      </c>
      <c r="N50" s="20">
        <f>AVERAGEA(B50:M50)</f>
        <v>151.86666666666665</v>
      </c>
    </row>
    <row r="51" spans="1:14" ht="18">
      <c r="A51" s="19">
        <v>1999</v>
      </c>
      <c r="B51" s="18">
        <v>150.8</v>
      </c>
      <c r="C51" s="18">
        <v>152</v>
      </c>
      <c r="D51" s="18">
        <v>149</v>
      </c>
      <c r="E51" s="18">
        <v>147</v>
      </c>
      <c r="F51" s="18">
        <v>146.5</v>
      </c>
      <c r="G51" s="18">
        <v>149.2</v>
      </c>
      <c r="H51" s="18">
        <v>144.9</v>
      </c>
      <c r="I51" s="18">
        <v>146.7</v>
      </c>
      <c r="J51" s="18">
        <v>146</v>
      </c>
      <c r="K51" s="18">
        <v>146.9</v>
      </c>
      <c r="L51" s="18">
        <v>146.5</v>
      </c>
      <c r="M51" s="18">
        <v>145.9</v>
      </c>
      <c r="N51" s="20">
        <f>AVERAGEA(B51:M51)</f>
        <v>147.6166666666667</v>
      </c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 t="s">
        <v>288</v>
      </c>
      <c r="B53" s="17"/>
      <c r="C53" s="17"/>
      <c r="D53" s="17"/>
      <c r="E53" s="17"/>
      <c r="F53" s="17" t="s">
        <v>286</v>
      </c>
      <c r="G53" s="17"/>
      <c r="H53" s="17"/>
      <c r="I53" s="17"/>
      <c r="J53" s="17" t="s">
        <v>289</v>
      </c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 t="s">
        <v>277</v>
      </c>
      <c r="B55" s="18">
        <v>175</v>
      </c>
      <c r="C55" s="18">
        <v>169.6</v>
      </c>
      <c r="D55" s="18">
        <v>170</v>
      </c>
      <c r="E55" s="18">
        <v>169.6</v>
      </c>
      <c r="F55" s="18">
        <v>175</v>
      </c>
      <c r="G55" s="18">
        <v>180</v>
      </c>
      <c r="H55" s="18">
        <v>182.3</v>
      </c>
      <c r="I55" s="18">
        <v>178.7</v>
      </c>
      <c r="J55" s="18">
        <v>180.6</v>
      </c>
      <c r="K55" s="18">
        <v>180.7</v>
      </c>
      <c r="L55" s="18">
        <v>182.2</v>
      </c>
      <c r="M55" s="18">
        <v>183.6</v>
      </c>
      <c r="N55" s="20">
        <f>AVERAGEA(B55:M55)</f>
        <v>177.275</v>
      </c>
      <c r="Q55" s="30"/>
      <c r="R55" s="30"/>
    </row>
    <row r="56" spans="1:18" ht="18">
      <c r="A56" s="17" t="s">
        <v>278</v>
      </c>
      <c r="B56" s="18">
        <v>182</v>
      </c>
      <c r="C56" s="18">
        <v>183.2</v>
      </c>
      <c r="D56" s="18">
        <v>181</v>
      </c>
      <c r="E56" s="18">
        <v>180.2</v>
      </c>
      <c r="F56" s="18">
        <v>180.7</v>
      </c>
      <c r="G56" s="18">
        <v>187.7</v>
      </c>
      <c r="H56" s="18">
        <v>186.2</v>
      </c>
      <c r="I56" s="18">
        <v>184.1</v>
      </c>
      <c r="J56" s="18">
        <v>183.1</v>
      </c>
      <c r="K56" s="18">
        <v>183.7</v>
      </c>
      <c r="L56" s="18">
        <v>183.4</v>
      </c>
      <c r="M56" s="18">
        <v>184.3</v>
      </c>
      <c r="N56" s="20">
        <f>AVERAGEA(B56:M56)</f>
        <v>183.30000000000004</v>
      </c>
      <c r="Q56" s="30"/>
      <c r="R56" s="30"/>
    </row>
    <row r="57" spans="1:18" ht="18">
      <c r="A57" s="17" t="s">
        <v>279</v>
      </c>
      <c r="B57" s="18">
        <v>188.7</v>
      </c>
      <c r="C57" s="18">
        <v>182.6</v>
      </c>
      <c r="D57" s="18">
        <v>183.5</v>
      </c>
      <c r="E57" s="18">
        <v>182.6</v>
      </c>
      <c r="F57" s="18">
        <v>182</v>
      </c>
      <c r="G57" s="18">
        <v>185</v>
      </c>
      <c r="H57" s="18">
        <v>192</v>
      </c>
      <c r="I57" s="18">
        <v>189.2</v>
      </c>
      <c r="J57" s="18">
        <v>188.5</v>
      </c>
      <c r="K57" s="18">
        <v>188.6</v>
      </c>
      <c r="L57" s="18">
        <v>187.3</v>
      </c>
      <c r="M57" s="18">
        <v>188.1</v>
      </c>
      <c r="N57" s="20">
        <f>AVERAGEA(B57:M57)</f>
        <v>186.50833333333333</v>
      </c>
      <c r="Q57" s="30"/>
      <c r="R57" s="30"/>
    </row>
    <row r="58" spans="1:18" ht="18">
      <c r="A58" s="19">
        <v>1999</v>
      </c>
      <c r="B58" s="18">
        <v>190.9</v>
      </c>
      <c r="C58" s="18">
        <v>185.3</v>
      </c>
      <c r="D58" s="18">
        <v>183.6</v>
      </c>
      <c r="E58" s="18">
        <v>180.1</v>
      </c>
      <c r="F58" s="18">
        <v>179.1</v>
      </c>
      <c r="G58" s="18">
        <v>184.7</v>
      </c>
      <c r="H58" s="18">
        <v>191.2</v>
      </c>
      <c r="I58" s="18">
        <v>184.5</v>
      </c>
      <c r="J58" s="18">
        <v>183.6</v>
      </c>
      <c r="K58" s="18">
        <v>184.1</v>
      </c>
      <c r="L58" s="18">
        <v>183</v>
      </c>
      <c r="M58" s="18">
        <v>184.7</v>
      </c>
      <c r="N58" s="20">
        <f>AVERAGEA(B58:M58)</f>
        <v>184.56666666666663</v>
      </c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 t="s">
        <v>288</v>
      </c>
      <c r="B60" s="17"/>
      <c r="C60" s="17"/>
      <c r="D60" s="17"/>
      <c r="E60" s="17"/>
      <c r="F60" s="17" t="s">
        <v>287</v>
      </c>
      <c r="G60" s="17"/>
      <c r="H60" s="17"/>
      <c r="I60" s="17"/>
      <c r="J60" s="17" t="s">
        <v>289</v>
      </c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 t="s">
        <v>277</v>
      </c>
      <c r="B62" s="18">
        <v>173.2</v>
      </c>
      <c r="C62" s="18">
        <v>171.7</v>
      </c>
      <c r="D62" s="18">
        <v>167.5</v>
      </c>
      <c r="E62" s="18">
        <v>162.2</v>
      </c>
      <c r="F62" s="18">
        <v>152.9</v>
      </c>
      <c r="G62" s="18">
        <v>155.4</v>
      </c>
      <c r="H62" s="18">
        <v>156.9</v>
      </c>
      <c r="I62" s="18">
        <v>158.8</v>
      </c>
      <c r="J62" s="18">
        <v>161.8</v>
      </c>
      <c r="K62" s="18">
        <v>162.1</v>
      </c>
      <c r="L62" s="18">
        <v>162.6</v>
      </c>
      <c r="M62" s="18">
        <v>162.4</v>
      </c>
      <c r="N62" s="20">
        <f>AVERAGEA(B62:M62)</f>
        <v>162.29166666666666</v>
      </c>
      <c r="Q62" s="30"/>
      <c r="R62" s="30"/>
    </row>
    <row r="63" spans="1:18" ht="18">
      <c r="A63" s="17" t="s">
        <v>278</v>
      </c>
      <c r="B63" s="18">
        <v>160.5</v>
      </c>
      <c r="C63" s="18">
        <v>160.6</v>
      </c>
      <c r="D63" s="18">
        <v>158.6</v>
      </c>
      <c r="E63" s="18">
        <v>156.8</v>
      </c>
      <c r="F63" s="18">
        <v>156.1</v>
      </c>
      <c r="G63" s="18">
        <v>156.8</v>
      </c>
      <c r="H63" s="18">
        <v>157.4</v>
      </c>
      <c r="I63" s="18">
        <v>159</v>
      </c>
      <c r="J63" s="18">
        <v>160.1</v>
      </c>
      <c r="K63" s="18">
        <v>159.3</v>
      </c>
      <c r="L63" s="18">
        <v>158.9</v>
      </c>
      <c r="M63" s="18">
        <v>157.4</v>
      </c>
      <c r="N63" s="20">
        <f>AVERAGEA(B63:M63)</f>
        <v>158.45833333333334</v>
      </c>
      <c r="Q63" s="30"/>
      <c r="R63" s="30"/>
    </row>
    <row r="64" spans="1:18" ht="18">
      <c r="A64" s="17" t="s">
        <v>279</v>
      </c>
      <c r="B64" s="18">
        <v>159.5</v>
      </c>
      <c r="C64" s="18">
        <v>158.5</v>
      </c>
      <c r="D64" s="18">
        <v>158.2</v>
      </c>
      <c r="E64" s="18">
        <v>158.2</v>
      </c>
      <c r="F64" s="18">
        <v>158.8</v>
      </c>
      <c r="G64" s="18">
        <v>158.8</v>
      </c>
      <c r="H64" s="18">
        <v>160.8</v>
      </c>
      <c r="I64" s="18">
        <v>162.9</v>
      </c>
      <c r="J64" s="18">
        <v>162.3</v>
      </c>
      <c r="K64" s="18">
        <v>161.9</v>
      </c>
      <c r="L64" s="18">
        <v>161.2</v>
      </c>
      <c r="M64" s="18">
        <v>160.9</v>
      </c>
      <c r="N64" s="20">
        <f>AVERAGEA(B64:M64)</f>
        <v>160.16666666666669</v>
      </c>
      <c r="Q64" s="30"/>
      <c r="R64" s="30"/>
    </row>
    <row r="65" spans="1:18" ht="18">
      <c r="A65" s="19">
        <v>1999</v>
      </c>
      <c r="B65" s="18">
        <v>159.8</v>
      </c>
      <c r="C65" s="18">
        <v>159.3</v>
      </c>
      <c r="D65" s="18">
        <v>156.8</v>
      </c>
      <c r="E65" s="18">
        <v>154.7</v>
      </c>
      <c r="F65" s="18">
        <v>153</v>
      </c>
      <c r="G65" s="18">
        <v>154.2</v>
      </c>
      <c r="H65" s="18">
        <v>153.4</v>
      </c>
      <c r="I65" s="18">
        <v>152.9</v>
      </c>
      <c r="J65" s="18">
        <v>151.9</v>
      </c>
      <c r="K65" s="18">
        <v>152.5</v>
      </c>
      <c r="L65" s="18">
        <v>152.3</v>
      </c>
      <c r="M65" s="18">
        <v>153</v>
      </c>
      <c r="N65" s="20">
        <f>AVERAGEA(B65:M65)</f>
        <v>154.48333333333335</v>
      </c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 t="s">
        <v>290</v>
      </c>
      <c r="B67" s="17"/>
      <c r="C67" s="17"/>
      <c r="D67" s="17"/>
      <c r="E67" s="17"/>
      <c r="F67" s="17" t="s">
        <v>284</v>
      </c>
      <c r="G67" s="17"/>
      <c r="H67" s="17"/>
      <c r="I67" s="17"/>
      <c r="J67" s="17" t="s">
        <v>291</v>
      </c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 t="s">
        <v>277</v>
      </c>
      <c r="B69" s="18">
        <v>76</v>
      </c>
      <c r="C69" s="18">
        <v>66</v>
      </c>
      <c r="D69" s="18">
        <v>58</v>
      </c>
      <c r="E69" s="18">
        <v>62</v>
      </c>
      <c r="F69" s="18">
        <v>66</v>
      </c>
      <c r="G69" s="18">
        <v>70</v>
      </c>
      <c r="H69" s="18">
        <v>67</v>
      </c>
      <c r="I69" s="18">
        <v>67</v>
      </c>
      <c r="J69" s="18">
        <v>69</v>
      </c>
      <c r="K69" s="18">
        <v>70</v>
      </c>
      <c r="L69" s="18">
        <v>68</v>
      </c>
      <c r="M69" s="18">
        <v>71</v>
      </c>
      <c r="N69" s="18">
        <f>AVERAGEA(B69:M69)</f>
        <v>67.5</v>
      </c>
    </row>
    <row r="70" spans="1:14" ht="18">
      <c r="A70" s="17" t="s">
        <v>278</v>
      </c>
      <c r="B70" s="18">
        <v>78</v>
      </c>
      <c r="C70" s="18">
        <v>78</v>
      </c>
      <c r="D70" s="18">
        <v>79</v>
      </c>
      <c r="E70" s="18">
        <v>78</v>
      </c>
      <c r="F70" s="18">
        <v>76</v>
      </c>
      <c r="G70" s="18">
        <v>73</v>
      </c>
      <c r="H70" s="18">
        <v>69</v>
      </c>
      <c r="I70" s="18">
        <v>68</v>
      </c>
      <c r="J70" s="18">
        <v>69</v>
      </c>
      <c r="K70" s="18">
        <v>66</v>
      </c>
      <c r="L70" s="18">
        <v>66</v>
      </c>
      <c r="M70" s="18">
        <v>68</v>
      </c>
      <c r="N70" s="18">
        <f>AVERAGEA(B76:M76)</f>
        <v>54.5</v>
      </c>
    </row>
    <row r="71" spans="1:14" ht="18">
      <c r="A71" s="17" t="s">
        <v>279</v>
      </c>
      <c r="B71" s="18">
        <v>71</v>
      </c>
      <c r="C71" s="18">
        <v>70</v>
      </c>
      <c r="D71" s="18">
        <v>70</v>
      </c>
      <c r="E71" s="18">
        <v>74</v>
      </c>
      <c r="F71" s="18">
        <v>74</v>
      </c>
      <c r="G71" s="18">
        <v>74</v>
      </c>
      <c r="H71" s="18">
        <v>73</v>
      </c>
      <c r="I71" s="18">
        <v>75</v>
      </c>
      <c r="J71" s="18">
        <v>76</v>
      </c>
      <c r="K71" s="18">
        <v>74</v>
      </c>
      <c r="L71" s="18">
        <v>74</v>
      </c>
      <c r="M71" s="18">
        <v>75</v>
      </c>
      <c r="N71" s="18">
        <f>AVERAGEA(B83:M83)</f>
        <v>69.66666666666667</v>
      </c>
    </row>
    <row r="72" spans="1:14" ht="18">
      <c r="A72" s="19">
        <v>1999</v>
      </c>
      <c r="B72" s="18">
        <v>73</v>
      </c>
      <c r="C72" s="18">
        <v>72</v>
      </c>
      <c r="D72" s="18">
        <v>70</v>
      </c>
      <c r="E72" s="18">
        <v>68</v>
      </c>
      <c r="F72" s="18">
        <v>66</v>
      </c>
      <c r="G72" s="18">
        <v>64</v>
      </c>
      <c r="H72" s="18">
        <v>61</v>
      </c>
      <c r="I72" s="18">
        <v>64</v>
      </c>
      <c r="J72" s="18">
        <v>64</v>
      </c>
      <c r="K72" s="18">
        <v>63</v>
      </c>
      <c r="L72" s="18">
        <v>62</v>
      </c>
      <c r="M72" s="18">
        <v>64</v>
      </c>
      <c r="N72" s="18">
        <f>AVERAGEA(B84:M84)</f>
        <v>81.33333333333333</v>
      </c>
    </row>
    <row r="73" spans="1:14" ht="18">
      <c r="A73" s="17"/>
      <c r="N73" s="14"/>
    </row>
    <row r="74" spans="1:14" ht="18">
      <c r="A74" s="17" t="s">
        <v>290</v>
      </c>
      <c r="B74" s="17"/>
      <c r="C74" s="17"/>
      <c r="D74" s="17"/>
      <c r="E74" s="17"/>
      <c r="F74" s="17" t="s">
        <v>286</v>
      </c>
      <c r="G74" s="17"/>
      <c r="H74" s="17"/>
      <c r="I74" s="17"/>
      <c r="J74" s="17" t="s">
        <v>291</v>
      </c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 t="s">
        <v>277</v>
      </c>
      <c r="B76" s="18">
        <v>63</v>
      </c>
      <c r="C76" s="18">
        <v>60</v>
      </c>
      <c r="D76" s="18">
        <v>57</v>
      </c>
      <c r="E76" s="18">
        <v>56</v>
      </c>
      <c r="F76" s="18">
        <v>54</v>
      </c>
      <c r="G76" s="18">
        <v>47</v>
      </c>
      <c r="H76" s="18">
        <v>48</v>
      </c>
      <c r="I76" s="18">
        <v>48</v>
      </c>
      <c r="J76" s="18">
        <v>52</v>
      </c>
      <c r="K76" s="18">
        <v>54</v>
      </c>
      <c r="L76" s="18">
        <v>56</v>
      </c>
      <c r="M76" s="18">
        <v>59</v>
      </c>
      <c r="N76" s="18">
        <f>AVERAGEA(B76:M76)</f>
        <v>54.5</v>
      </c>
    </row>
    <row r="77" spans="1:14" ht="18">
      <c r="A77" s="17" t="s">
        <v>278</v>
      </c>
      <c r="B77" s="18">
        <v>64</v>
      </c>
      <c r="C77" s="18">
        <v>68</v>
      </c>
      <c r="D77" s="18">
        <v>66</v>
      </c>
      <c r="E77" s="18">
        <v>65</v>
      </c>
      <c r="F77" s="18">
        <v>65</v>
      </c>
      <c r="G77" s="18">
        <v>68</v>
      </c>
      <c r="H77" s="18">
        <v>63</v>
      </c>
      <c r="I77" s="18">
        <v>63</v>
      </c>
      <c r="J77" s="18">
        <v>63</v>
      </c>
      <c r="K77" s="18">
        <v>64</v>
      </c>
      <c r="L77" s="18">
        <v>66</v>
      </c>
      <c r="M77" s="18">
        <v>66</v>
      </c>
      <c r="N77" s="18">
        <f>AVERAGEA(B77:M77)</f>
        <v>65.08333333333333</v>
      </c>
    </row>
    <row r="78" spans="1:14" ht="18">
      <c r="A78" s="17" t="s">
        <v>279</v>
      </c>
      <c r="B78" s="18">
        <v>75</v>
      </c>
      <c r="C78" s="18">
        <v>77</v>
      </c>
      <c r="D78" s="18">
        <v>77</v>
      </c>
      <c r="E78" s="18">
        <v>77</v>
      </c>
      <c r="F78" s="18">
        <v>76</v>
      </c>
      <c r="G78" s="18">
        <v>76</v>
      </c>
      <c r="H78" s="18">
        <v>75</v>
      </c>
      <c r="I78" s="18">
        <v>77</v>
      </c>
      <c r="J78" s="18">
        <v>78</v>
      </c>
      <c r="K78" s="18">
        <v>77</v>
      </c>
      <c r="L78" s="18">
        <v>76</v>
      </c>
      <c r="M78" s="18">
        <v>77</v>
      </c>
      <c r="N78" s="18">
        <f>AVERAGEA(B78:M78)</f>
        <v>76.5</v>
      </c>
    </row>
    <row r="79" spans="1:14" ht="18">
      <c r="A79" s="19">
        <v>1999</v>
      </c>
      <c r="B79" s="18">
        <v>78</v>
      </c>
      <c r="C79" s="18">
        <v>78</v>
      </c>
      <c r="D79" s="18">
        <v>77</v>
      </c>
      <c r="E79" s="18">
        <v>77</v>
      </c>
      <c r="F79" s="18">
        <v>72</v>
      </c>
      <c r="G79" s="18">
        <v>67</v>
      </c>
      <c r="H79" s="18">
        <v>62</v>
      </c>
      <c r="I79" s="18">
        <v>64</v>
      </c>
      <c r="J79" s="18">
        <v>64</v>
      </c>
      <c r="K79" s="18">
        <v>67</v>
      </c>
      <c r="L79" s="18">
        <v>68</v>
      </c>
      <c r="M79" s="18">
        <v>69</v>
      </c>
      <c r="N79" s="18">
        <f>AVERAGEA(B79:M79)</f>
        <v>70.25</v>
      </c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 t="s">
        <v>290</v>
      </c>
      <c r="B81" s="17"/>
      <c r="C81" s="17"/>
      <c r="D81" s="17"/>
      <c r="E81" s="17"/>
      <c r="F81" s="17" t="s">
        <v>287</v>
      </c>
      <c r="G81" s="17"/>
      <c r="H81" s="17"/>
      <c r="I81" s="17"/>
      <c r="J81" s="17" t="s">
        <v>291</v>
      </c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 t="s">
        <v>277</v>
      </c>
      <c r="B83" s="18">
        <v>80</v>
      </c>
      <c r="C83" s="18">
        <v>71</v>
      </c>
      <c r="D83" s="18">
        <v>73</v>
      </c>
      <c r="E83" s="18">
        <v>61</v>
      </c>
      <c r="F83" s="18">
        <v>56</v>
      </c>
      <c r="G83" s="18">
        <v>66</v>
      </c>
      <c r="H83" s="18">
        <v>68</v>
      </c>
      <c r="I83" s="18">
        <v>67</v>
      </c>
      <c r="J83" s="18">
        <v>70</v>
      </c>
      <c r="K83" s="18">
        <v>73</v>
      </c>
      <c r="L83" s="18">
        <v>75</v>
      </c>
      <c r="M83" s="18">
        <v>76</v>
      </c>
      <c r="N83" s="18">
        <f>AVERAGEA(B83:M83)</f>
        <v>69.66666666666667</v>
      </c>
    </row>
    <row r="84" spans="1:14" ht="18">
      <c r="A84" s="17" t="s">
        <v>278</v>
      </c>
      <c r="B84" s="18">
        <v>81</v>
      </c>
      <c r="C84" s="18">
        <v>82</v>
      </c>
      <c r="D84" s="18">
        <v>81</v>
      </c>
      <c r="E84" s="18">
        <v>83</v>
      </c>
      <c r="F84" s="18">
        <v>82</v>
      </c>
      <c r="G84" s="18">
        <v>82</v>
      </c>
      <c r="H84" s="18">
        <v>81</v>
      </c>
      <c r="I84" s="18">
        <v>79</v>
      </c>
      <c r="J84" s="18">
        <v>79</v>
      </c>
      <c r="K84" s="18">
        <v>80</v>
      </c>
      <c r="L84" s="18">
        <v>82</v>
      </c>
      <c r="M84" s="18">
        <v>84</v>
      </c>
      <c r="N84" s="18">
        <f>AVERAGEA(B84:M84)</f>
        <v>81.33333333333333</v>
      </c>
    </row>
    <row r="85" spans="1:14" ht="18">
      <c r="A85" s="17" t="s">
        <v>279</v>
      </c>
      <c r="B85" s="18">
        <v>92</v>
      </c>
      <c r="C85" s="18">
        <v>92</v>
      </c>
      <c r="D85" s="18">
        <v>92</v>
      </c>
      <c r="E85" s="18">
        <v>97</v>
      </c>
      <c r="F85" s="18">
        <v>96</v>
      </c>
      <c r="G85" s="18">
        <v>96</v>
      </c>
      <c r="H85" s="18">
        <v>96</v>
      </c>
      <c r="I85" s="18">
        <v>94</v>
      </c>
      <c r="J85" s="18">
        <v>96</v>
      </c>
      <c r="K85" s="18">
        <v>94</v>
      </c>
      <c r="L85" s="18">
        <v>89</v>
      </c>
      <c r="M85" s="18">
        <v>90</v>
      </c>
      <c r="N85" s="18">
        <f>AVERAGEA(B85:M85)</f>
        <v>93.66666666666667</v>
      </c>
    </row>
    <row r="86" spans="1:14" ht="18">
      <c r="A86" s="19">
        <v>1999</v>
      </c>
      <c r="B86" s="18">
        <v>86</v>
      </c>
      <c r="C86" s="18">
        <v>86</v>
      </c>
      <c r="D86" s="18">
        <v>82</v>
      </c>
      <c r="E86" s="18">
        <v>77</v>
      </c>
      <c r="F86" s="18">
        <v>66</v>
      </c>
      <c r="G86" s="18">
        <v>65</v>
      </c>
      <c r="H86" s="18">
        <v>63</v>
      </c>
      <c r="I86" s="18">
        <v>64</v>
      </c>
      <c r="J86" s="18">
        <v>63</v>
      </c>
      <c r="K86" s="18">
        <v>64</v>
      </c>
      <c r="L86" s="18">
        <v>64</v>
      </c>
      <c r="M86" s="18">
        <v>63</v>
      </c>
      <c r="N86" s="18">
        <f>AVERAGEA(B86:M86)</f>
        <v>70.25</v>
      </c>
    </row>
    <row r="88" spans="15:256" ht="18"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4"/>
      <c r="AN88" s="14"/>
      <c r="AO88" s="14"/>
      <c r="AP88" s="14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4"/>
      <c r="BB88" s="14"/>
      <c r="BC88" s="14"/>
      <c r="BD88" s="14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4"/>
      <c r="BP88" s="14"/>
      <c r="BQ88" s="14"/>
      <c r="BR88" s="14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4"/>
      <c r="CD88" s="14"/>
      <c r="CE88" s="14"/>
      <c r="CF88" s="14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4"/>
      <c r="CR88" s="14"/>
      <c r="CS88" s="14"/>
      <c r="CT88" s="14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4"/>
      <c r="DF88" s="14"/>
      <c r="DG88" s="14"/>
      <c r="DH88" s="14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4"/>
      <c r="DT88" s="14"/>
      <c r="DU88" s="14"/>
      <c r="DV88" s="14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4"/>
      <c r="EH88" s="14"/>
      <c r="EI88" s="14"/>
      <c r="EJ88" s="14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4"/>
      <c r="EV88" s="14"/>
      <c r="EW88" s="14"/>
      <c r="EX88" s="14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4"/>
      <c r="FJ88" s="14"/>
      <c r="FK88" s="14"/>
      <c r="FL88" s="14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4"/>
      <c r="FX88" s="14"/>
      <c r="FY88" s="14"/>
      <c r="FZ88" s="14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4"/>
      <c r="GL88" s="14"/>
      <c r="GM88" s="14"/>
      <c r="GN88" s="14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4"/>
      <c r="GZ88" s="14"/>
      <c r="HA88" s="14"/>
      <c r="HB88" s="14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4"/>
      <c r="HN88" s="14"/>
      <c r="HO88" s="14"/>
      <c r="HP88" s="14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4"/>
      <c r="IB88" s="14"/>
      <c r="IC88" s="14"/>
      <c r="ID88" s="14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4"/>
      <c r="IP88" s="14"/>
      <c r="IQ88" s="14"/>
      <c r="IR88" s="14"/>
      <c r="IS88" s="17"/>
      <c r="IT88" s="17"/>
      <c r="IU88" s="17"/>
      <c r="IV88" s="17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V100"/>
  <sheetViews>
    <sheetView showGridLines="0" zoomScale="66" zoomScaleNormal="66" workbookViewId="0" topLeftCell="A39">
      <selection activeCell="F61" sqref="F61"/>
    </sheetView>
  </sheetViews>
  <sheetFormatPr defaultColWidth="11.00390625" defaultRowHeight="12.75"/>
  <cols>
    <col min="1" max="12" width="11.00390625" style="11" customWidth="1"/>
    <col min="13" max="13" width="9.14062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253</v>
      </c>
      <c r="B3" s="13"/>
      <c r="C3" s="13"/>
      <c r="D3" s="13"/>
      <c r="E3" s="13"/>
      <c r="F3" s="13"/>
      <c r="G3" s="13"/>
      <c r="H3" s="12" t="s">
        <v>254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257</v>
      </c>
      <c r="B5" s="13"/>
      <c r="C5" s="13"/>
      <c r="D5" s="13"/>
      <c r="E5" s="13"/>
      <c r="F5" s="13"/>
      <c r="G5" s="13"/>
      <c r="H5" s="12" t="s">
        <v>258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129</v>
      </c>
      <c r="B7" s="13"/>
      <c r="C7" s="13"/>
      <c r="D7" s="13"/>
      <c r="E7" s="13"/>
      <c r="F7" s="13"/>
      <c r="G7" s="13"/>
      <c r="H7" s="12" t="s">
        <v>259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292</v>
      </c>
      <c r="B11" s="17"/>
      <c r="C11" s="17"/>
      <c r="D11" s="17"/>
      <c r="E11" s="17"/>
      <c r="F11" s="17" t="s">
        <v>293</v>
      </c>
      <c r="G11" s="17"/>
      <c r="H11" s="17"/>
      <c r="I11" s="17"/>
      <c r="J11" s="17" t="s">
        <v>421</v>
      </c>
      <c r="K11" s="14"/>
      <c r="L11" s="14"/>
      <c r="M11" s="14"/>
      <c r="N11" s="14"/>
    </row>
    <row r="13" spans="1:14" ht="18" hidden="1">
      <c r="A13" s="17" t="s">
        <v>277</v>
      </c>
      <c r="B13" s="18">
        <v>290.86678301337986</v>
      </c>
      <c r="C13" s="18">
        <v>306.27188793377906</v>
      </c>
      <c r="D13" s="18">
        <v>365.66430817610063</v>
      </c>
      <c r="E13" s="18">
        <v>378.3667775512394</v>
      </c>
      <c r="F13" s="18">
        <v>366.6666666666667</v>
      </c>
      <c r="G13" s="18">
        <v>281.3506895218456</v>
      </c>
      <c r="H13" s="18">
        <v>272.35955056179773</v>
      </c>
      <c r="I13" s="18">
        <v>324.48573324485733</v>
      </c>
      <c r="J13" s="18">
        <v>245.5919395465995</v>
      </c>
      <c r="K13" s="18">
        <v>231.9367787255394</v>
      </c>
      <c r="L13" s="18">
        <v>227.38295094198844</v>
      </c>
      <c r="M13" s="18">
        <v>296.026779216999</v>
      </c>
      <c r="N13" s="18">
        <f>AVERAGEA(B13:M13)</f>
        <v>298.91423709173273</v>
      </c>
    </row>
    <row r="14" spans="1:14" ht="18">
      <c r="A14" s="17" t="s">
        <v>278</v>
      </c>
      <c r="B14" s="18">
        <v>289.58017197774404</v>
      </c>
      <c r="C14" s="18">
        <v>254.88631830873555</v>
      </c>
      <c r="D14" s="18">
        <v>287.8565436241611</v>
      </c>
      <c r="E14" s="18">
        <v>233.99289700659563</v>
      </c>
      <c r="F14" s="18">
        <v>359.56638040264676</v>
      </c>
      <c r="G14" s="18">
        <v>276.6386156216665</v>
      </c>
      <c r="H14" s="18">
        <v>218.05736636245112</v>
      </c>
      <c r="I14" s="18">
        <v>243.54494272956708</v>
      </c>
      <c r="J14" s="18">
        <v>240.64837905236908</v>
      </c>
      <c r="K14" s="18">
        <v>229.81558964822563</v>
      </c>
      <c r="L14" s="18">
        <v>233.85837945224918</v>
      </c>
      <c r="M14" s="18">
        <v>219.16048564206687</v>
      </c>
      <c r="N14" s="18">
        <f>AVERAGEA(B14:M14)</f>
        <v>257.30050581903987</v>
      </c>
    </row>
    <row r="15" spans="1:14" ht="18">
      <c r="A15" s="17" t="s">
        <v>279</v>
      </c>
      <c r="B15" s="18">
        <v>289.81581798483205</v>
      </c>
      <c r="C15" s="18">
        <v>229.83088439146104</v>
      </c>
      <c r="D15" s="18">
        <v>281.59905937683715</v>
      </c>
      <c r="E15" s="18">
        <v>326.071857043632</v>
      </c>
      <c r="F15" s="18">
        <v>264.02661795407096</v>
      </c>
      <c r="G15" s="18">
        <v>263.8819270398218</v>
      </c>
      <c r="H15" s="18">
        <v>227.9593518264213</v>
      </c>
      <c r="I15" s="18">
        <v>238.90879030035822</v>
      </c>
      <c r="J15" s="18">
        <v>233.76212568536482</v>
      </c>
      <c r="K15" s="18">
        <v>276.78732216819736</v>
      </c>
      <c r="L15" s="18">
        <v>246.89428861629816</v>
      </c>
      <c r="M15" s="18">
        <v>239.09732016925247</v>
      </c>
      <c r="N15" s="18">
        <f>AVERAGEA(B15:M15)</f>
        <v>259.8862802130456</v>
      </c>
    </row>
    <row r="16" spans="1:14" ht="18">
      <c r="A16" s="19">
        <v>1999</v>
      </c>
      <c r="B16" s="18">
        <v>222.3</v>
      </c>
      <c r="C16" s="18">
        <v>233.57</v>
      </c>
      <c r="D16" s="18">
        <v>246.64</v>
      </c>
      <c r="E16" s="18">
        <v>235.04</v>
      </c>
      <c r="F16" s="18">
        <v>215.68</v>
      </c>
      <c r="G16" s="18">
        <v>215.94</v>
      </c>
      <c r="H16" s="18">
        <v>210.06</v>
      </c>
      <c r="I16" s="18">
        <v>214.96</v>
      </c>
      <c r="J16" s="18">
        <v>227.2</v>
      </c>
      <c r="K16" s="18">
        <v>220.6</v>
      </c>
      <c r="L16" s="18">
        <v>237.41</v>
      </c>
      <c r="M16" s="18">
        <v>209.21</v>
      </c>
      <c r="N16" s="18">
        <f>AVERAGEA(B16:M16)</f>
        <v>224.05083333333334</v>
      </c>
    </row>
    <row r="17" spans="1:14" ht="18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8">
      <c r="A18" s="17" t="s">
        <v>292</v>
      </c>
      <c r="B18" s="17"/>
      <c r="C18" s="17"/>
      <c r="D18" s="17"/>
      <c r="E18" s="17"/>
      <c r="F18" s="17" t="s">
        <v>295</v>
      </c>
      <c r="G18" s="17"/>
      <c r="H18" s="17"/>
      <c r="I18" s="17"/>
      <c r="J18" s="17" t="s">
        <v>421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335.9068701369202</v>
      </c>
      <c r="C20" s="18">
        <v>293.85749385749386</v>
      </c>
      <c r="D20" s="18">
        <v>300.46948356807513</v>
      </c>
      <c r="E20" s="18">
        <v>296.0037464876678</v>
      </c>
      <c r="F20" s="18">
        <v>296.2919843995576</v>
      </c>
      <c r="G20" s="18">
        <v>293.20005093594807</v>
      </c>
      <c r="H20" s="18">
        <v>328.9263851021143</v>
      </c>
      <c r="I20" s="18">
        <v>293.14453946446093</v>
      </c>
      <c r="J20" s="18">
        <v>264.97301566407793</v>
      </c>
      <c r="K20" s="18">
        <v>265.49807610089783</v>
      </c>
      <c r="L20" s="18">
        <v>281.4253647586981</v>
      </c>
      <c r="M20" s="18">
        <v>297.23919438787055</v>
      </c>
      <c r="N20" s="18">
        <f>AVERAGEA(B20:M20)</f>
        <v>295.57801707198183</v>
      </c>
    </row>
    <row r="21" spans="1:14" ht="18">
      <c r="A21" s="17" t="s">
        <v>278</v>
      </c>
      <c r="B21" s="18">
        <v>248.0605949544927</v>
      </c>
      <c r="C21" s="18">
        <v>274.40058125454107</v>
      </c>
      <c r="D21" s="18">
        <v>278.44510170821513</v>
      </c>
      <c r="E21" s="18">
        <v>268.91858363165915</v>
      </c>
      <c r="F21" s="18">
        <v>286.3436123348018</v>
      </c>
      <c r="G21" s="18">
        <v>270.0747764038903</v>
      </c>
      <c r="H21" s="18">
        <v>265.08416444785416</v>
      </c>
      <c r="I21" s="18">
        <v>277.3488473249239</v>
      </c>
      <c r="J21" s="18">
        <v>239.02894491129786</v>
      </c>
      <c r="K21" s="18">
        <v>281.0715398193334</v>
      </c>
      <c r="L21" s="18">
        <v>272.0403022670025</v>
      </c>
      <c r="M21" s="18">
        <v>301.3416742118693</v>
      </c>
      <c r="N21" s="18">
        <f>AVERAGEA(B21:M21)</f>
        <v>271.8465602724901</v>
      </c>
    </row>
    <row r="22" spans="1:14" ht="18">
      <c r="A22" s="17" t="s">
        <v>279</v>
      </c>
      <c r="B22" s="18">
        <v>259.08897403150274</v>
      </c>
      <c r="C22" s="18">
        <v>267.5921493537578</v>
      </c>
      <c r="D22" s="18">
        <v>321.33254181653103</v>
      </c>
      <c r="E22" s="18">
        <v>309.06684315023165</v>
      </c>
      <c r="F22" s="18">
        <v>291.13242107531516</v>
      </c>
      <c r="G22" s="18">
        <v>332.8155657292348</v>
      </c>
      <c r="H22" s="18">
        <v>293.141476735637</v>
      </c>
      <c r="I22" s="18">
        <v>261.7915020559542</v>
      </c>
      <c r="J22" s="18">
        <v>271.91623233319245</v>
      </c>
      <c r="K22" s="18">
        <v>338.60966057441254</v>
      </c>
      <c r="L22" s="18">
        <v>284.43992773261067</v>
      </c>
      <c r="M22" s="18">
        <v>332.53768844221105</v>
      </c>
      <c r="N22" s="18">
        <f>AVERAGEA(B22:M22)</f>
        <v>296.95541525254924</v>
      </c>
    </row>
    <row r="23" spans="1:14" ht="18">
      <c r="A23" s="19">
        <v>1999</v>
      </c>
      <c r="B23" s="18">
        <v>266.07</v>
      </c>
      <c r="C23" s="18">
        <v>295.2</v>
      </c>
      <c r="D23" s="18">
        <v>308.7</v>
      </c>
      <c r="E23" s="18">
        <v>299.09</v>
      </c>
      <c r="F23" s="18">
        <v>278.31</v>
      </c>
      <c r="G23" s="18">
        <v>299.23</v>
      </c>
      <c r="H23" s="18">
        <v>258.96</v>
      </c>
      <c r="I23" s="18">
        <v>259.15</v>
      </c>
      <c r="J23" s="18">
        <v>212.43</v>
      </c>
      <c r="K23" s="18">
        <v>265.35</v>
      </c>
      <c r="L23" s="18">
        <v>320.63</v>
      </c>
      <c r="M23" s="18">
        <v>240</v>
      </c>
      <c r="N23" s="18">
        <f>AVERAGEA(B23:M23)</f>
        <v>275.26</v>
      </c>
    </row>
    <row r="24" spans="1:14" ht="18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296</v>
      </c>
      <c r="B25" s="17"/>
      <c r="C25" s="17"/>
      <c r="D25" s="17"/>
      <c r="E25" s="17"/>
      <c r="F25" s="17" t="s">
        <v>281</v>
      </c>
      <c r="G25" s="17"/>
      <c r="H25" s="17"/>
      <c r="I25" s="17"/>
      <c r="J25" s="17" t="s">
        <v>297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7900</v>
      </c>
      <c r="C27" s="18">
        <v>7900</v>
      </c>
      <c r="D27" s="18">
        <v>7900</v>
      </c>
      <c r="E27" s="18">
        <v>7900</v>
      </c>
      <c r="F27" s="18">
        <v>7900</v>
      </c>
      <c r="G27" s="18">
        <v>7900</v>
      </c>
      <c r="H27" s="18">
        <v>7900</v>
      </c>
      <c r="I27" s="18">
        <v>7900</v>
      </c>
      <c r="J27" s="18">
        <v>7900</v>
      </c>
      <c r="K27" s="18">
        <v>7110</v>
      </c>
      <c r="L27" s="18">
        <v>7110</v>
      </c>
      <c r="M27" s="18">
        <v>7110</v>
      </c>
      <c r="N27" s="18">
        <f>AVERAGEA(B27:M27)</f>
        <v>7702.5</v>
      </c>
    </row>
    <row r="28" spans="1:14" ht="18">
      <c r="A28" s="17" t="s">
        <v>278</v>
      </c>
      <c r="B28" s="18">
        <v>7900</v>
      </c>
      <c r="C28" s="18">
        <v>7900</v>
      </c>
      <c r="D28" s="18">
        <v>7900</v>
      </c>
      <c r="E28" s="18">
        <v>7900</v>
      </c>
      <c r="F28" s="18">
        <v>7900</v>
      </c>
      <c r="G28" s="18">
        <v>7900</v>
      </c>
      <c r="H28" s="18">
        <v>7900</v>
      </c>
      <c r="I28" s="18">
        <v>7900</v>
      </c>
      <c r="J28" s="18">
        <v>7900</v>
      </c>
      <c r="K28" s="18">
        <v>7900</v>
      </c>
      <c r="L28" s="18">
        <v>7900</v>
      </c>
      <c r="M28" s="18">
        <v>7900</v>
      </c>
      <c r="N28" s="18">
        <f>AVERAGEA(B28:M28)</f>
        <v>7900</v>
      </c>
    </row>
    <row r="29" spans="1:14" ht="18">
      <c r="A29" s="17" t="s">
        <v>279</v>
      </c>
      <c r="B29" s="18">
        <v>7900</v>
      </c>
      <c r="C29" s="18">
        <v>7900</v>
      </c>
      <c r="D29" s="18">
        <v>7900</v>
      </c>
      <c r="E29" s="18">
        <v>7900</v>
      </c>
      <c r="F29" s="18">
        <v>7900</v>
      </c>
      <c r="G29" s="18">
        <v>7900</v>
      </c>
      <c r="H29" s="18">
        <v>7900</v>
      </c>
      <c r="I29" s="18">
        <v>7900</v>
      </c>
      <c r="J29" s="18">
        <v>7900</v>
      </c>
      <c r="K29" s="18">
        <v>7900</v>
      </c>
      <c r="L29" s="18">
        <v>7900</v>
      </c>
      <c r="M29" s="18">
        <v>7900</v>
      </c>
      <c r="N29" s="18">
        <f>AVERAGEA(B29:M29)</f>
        <v>7900</v>
      </c>
    </row>
    <row r="30" spans="1:14" ht="18">
      <c r="A30" s="19">
        <v>1999</v>
      </c>
      <c r="B30" s="18">
        <v>7900</v>
      </c>
      <c r="C30" s="18">
        <v>7900</v>
      </c>
      <c r="D30" s="18">
        <v>7900</v>
      </c>
      <c r="E30" s="18">
        <v>7900</v>
      </c>
      <c r="F30" s="18">
        <v>7900</v>
      </c>
      <c r="G30" s="18">
        <v>7900</v>
      </c>
      <c r="H30" s="18">
        <v>7900</v>
      </c>
      <c r="I30" s="18">
        <v>7900</v>
      </c>
      <c r="J30" s="18">
        <v>7900</v>
      </c>
      <c r="K30" s="18">
        <v>7900</v>
      </c>
      <c r="L30" s="18">
        <v>7900</v>
      </c>
      <c r="M30" s="18">
        <v>7900</v>
      </c>
      <c r="N30" s="18">
        <f>AVERAGEA(B30:M30)</f>
        <v>7900</v>
      </c>
    </row>
    <row r="31" spans="1:14" ht="1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296</v>
      </c>
      <c r="B32" s="17"/>
      <c r="C32" s="17"/>
      <c r="D32" s="17"/>
      <c r="E32" s="17"/>
      <c r="F32" s="17" t="s">
        <v>298</v>
      </c>
      <c r="G32" s="17"/>
      <c r="H32" s="17"/>
      <c r="I32" s="17"/>
      <c r="J32" s="17" t="s">
        <v>297</v>
      </c>
      <c r="K32" s="14"/>
      <c r="L32" s="14"/>
      <c r="M32" s="14"/>
      <c r="N32" s="14"/>
    </row>
    <row r="33" spans="1:14" ht="1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4500</v>
      </c>
      <c r="C34" s="18">
        <v>5200</v>
      </c>
      <c r="D34" s="18">
        <v>5200</v>
      </c>
      <c r="E34" s="18">
        <v>5200</v>
      </c>
      <c r="F34" s="18">
        <v>5200</v>
      </c>
      <c r="G34" s="18">
        <v>5200</v>
      </c>
      <c r="H34" s="18">
        <v>5200</v>
      </c>
      <c r="I34" s="18">
        <v>5200</v>
      </c>
      <c r="J34" s="18">
        <v>5200</v>
      </c>
      <c r="K34" s="18">
        <v>5200</v>
      </c>
      <c r="L34" s="18">
        <v>5200</v>
      </c>
      <c r="M34" s="18">
        <v>5200</v>
      </c>
      <c r="N34" s="18">
        <f>AVERAGEA(B34:M34)</f>
        <v>5141.666666666667</v>
      </c>
    </row>
    <row r="35" spans="1:14" ht="18">
      <c r="A35" s="17" t="s">
        <v>278</v>
      </c>
      <c r="B35" s="18">
        <v>5200</v>
      </c>
      <c r="C35" s="18">
        <v>5200</v>
      </c>
      <c r="D35" s="18">
        <v>5200</v>
      </c>
      <c r="E35" s="18">
        <v>5200</v>
      </c>
      <c r="F35" s="18">
        <v>5200</v>
      </c>
      <c r="G35" s="18">
        <v>5200</v>
      </c>
      <c r="H35" s="18">
        <v>5200</v>
      </c>
      <c r="I35" s="18">
        <v>5200</v>
      </c>
      <c r="J35" s="18">
        <v>5200</v>
      </c>
      <c r="K35" s="18">
        <v>5200</v>
      </c>
      <c r="L35" s="18">
        <v>5200</v>
      </c>
      <c r="M35" s="18">
        <v>5200</v>
      </c>
      <c r="N35" s="18">
        <f>AVERAGEA(B35:M35)</f>
        <v>5200</v>
      </c>
    </row>
    <row r="36" spans="1:14" ht="18">
      <c r="A36" s="17" t="s">
        <v>279</v>
      </c>
      <c r="B36" s="18">
        <v>5300</v>
      </c>
      <c r="C36" s="18">
        <v>5300</v>
      </c>
      <c r="D36" s="18">
        <v>5300</v>
      </c>
      <c r="E36" s="18">
        <v>5300</v>
      </c>
      <c r="F36" s="18">
        <v>5300</v>
      </c>
      <c r="G36" s="18">
        <v>5300</v>
      </c>
      <c r="H36" s="18">
        <v>5300</v>
      </c>
      <c r="I36" s="18">
        <v>5300</v>
      </c>
      <c r="J36" s="18">
        <v>5300</v>
      </c>
      <c r="K36" s="18">
        <v>5300</v>
      </c>
      <c r="L36" s="18">
        <v>5300</v>
      </c>
      <c r="M36" s="18">
        <v>5300</v>
      </c>
      <c r="N36" s="18">
        <f>AVERAGEA(B36:M36)</f>
        <v>5300</v>
      </c>
    </row>
    <row r="37" spans="1:14" ht="18">
      <c r="A37" s="19">
        <v>1999</v>
      </c>
      <c r="B37" s="18">
        <v>5300</v>
      </c>
      <c r="C37" s="18">
        <v>5300</v>
      </c>
      <c r="D37" s="18">
        <v>5300</v>
      </c>
      <c r="E37" s="18">
        <v>5300</v>
      </c>
      <c r="F37" s="18">
        <v>5300</v>
      </c>
      <c r="G37" s="18">
        <v>5300</v>
      </c>
      <c r="H37" s="18">
        <v>5300</v>
      </c>
      <c r="I37" s="18">
        <v>5300</v>
      </c>
      <c r="J37" s="18">
        <v>5300</v>
      </c>
      <c r="K37" s="18">
        <v>5300</v>
      </c>
      <c r="L37" s="18">
        <v>5300</v>
      </c>
      <c r="M37" s="18">
        <v>5300</v>
      </c>
      <c r="N37" s="18">
        <f>AVERAGEA(B37:M37)</f>
        <v>5300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 t="s">
        <v>299</v>
      </c>
      <c r="B39" s="17"/>
      <c r="C39" s="17"/>
      <c r="D39" s="17"/>
      <c r="E39" s="17"/>
      <c r="F39" s="17" t="s">
        <v>300</v>
      </c>
      <c r="G39" s="17"/>
      <c r="H39" s="17"/>
      <c r="I39" s="17"/>
      <c r="J39" s="17" t="s">
        <v>301</v>
      </c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177.72</v>
      </c>
      <c r="C41" s="18">
        <v>167.96</v>
      </c>
      <c r="D41" s="18">
        <v>132.59</v>
      </c>
      <c r="E41" s="18">
        <v>95.61</v>
      </c>
      <c r="F41" s="18">
        <v>84.18</v>
      </c>
      <c r="G41" s="18">
        <v>72.63</v>
      </c>
      <c r="H41" s="18">
        <v>74.07</v>
      </c>
      <c r="I41" s="18">
        <v>75.44</v>
      </c>
      <c r="J41" s="18">
        <v>71.97</v>
      </c>
      <c r="K41" s="18">
        <v>76.35</v>
      </c>
      <c r="L41" s="18">
        <v>73.55</v>
      </c>
      <c r="M41" s="18">
        <v>71.46</v>
      </c>
      <c r="N41" s="18">
        <f>AVERAGEA(B41:M41)</f>
        <v>97.79416666666667</v>
      </c>
    </row>
    <row r="42" spans="1:14" ht="18">
      <c r="A42" s="17" t="s">
        <v>278</v>
      </c>
      <c r="B42" s="18">
        <v>85.03</v>
      </c>
      <c r="C42" s="18">
        <v>72.21</v>
      </c>
      <c r="D42" s="18">
        <v>72.17</v>
      </c>
      <c r="E42" s="18">
        <v>72.25</v>
      </c>
      <c r="F42" s="18">
        <v>72.62</v>
      </c>
      <c r="G42" s="18">
        <v>76.09</v>
      </c>
      <c r="H42" s="18">
        <v>78.58</v>
      </c>
      <c r="I42" s="18">
        <v>61.1</v>
      </c>
      <c r="J42" s="18">
        <v>84.56</v>
      </c>
      <c r="K42" s="18">
        <v>85.1</v>
      </c>
      <c r="L42" s="18">
        <v>89.2</v>
      </c>
      <c r="M42" s="18">
        <v>88.84</v>
      </c>
      <c r="N42" s="18">
        <f>AVERAGEA(B42:M42)</f>
        <v>78.14583333333336</v>
      </c>
    </row>
    <row r="43" spans="1:14" ht="18">
      <c r="A43" s="17" t="s">
        <v>279</v>
      </c>
      <c r="B43" s="18">
        <v>91.45</v>
      </c>
      <c r="C43" s="18">
        <v>92.47</v>
      </c>
      <c r="D43" s="18">
        <v>86.64</v>
      </c>
      <c r="E43" s="18">
        <v>87.69</v>
      </c>
      <c r="F43" s="18">
        <v>89.36</v>
      </c>
      <c r="G43" s="18">
        <v>91.3</v>
      </c>
      <c r="H43" s="18">
        <v>90.11</v>
      </c>
      <c r="I43" s="18">
        <v>90.96</v>
      </c>
      <c r="J43" s="18">
        <v>88.14</v>
      </c>
      <c r="K43" s="18">
        <v>87.57</v>
      </c>
      <c r="L43" s="18">
        <v>88.54</v>
      </c>
      <c r="M43" s="18">
        <v>88.29</v>
      </c>
      <c r="N43" s="18">
        <f>AVERAGEA(B43:M43)</f>
        <v>89.37666666666667</v>
      </c>
    </row>
    <row r="44" spans="1:14" ht="18">
      <c r="A44" s="19">
        <v>1999</v>
      </c>
      <c r="B44" s="18">
        <v>87.41</v>
      </c>
      <c r="C44" s="18">
        <v>87.54</v>
      </c>
      <c r="D44" s="18">
        <v>92.08</v>
      </c>
      <c r="E44" s="18">
        <v>89.26</v>
      </c>
      <c r="F44" s="18">
        <v>90.21</v>
      </c>
      <c r="G44" s="18">
        <v>89.24</v>
      </c>
      <c r="H44" s="18">
        <v>92.13</v>
      </c>
      <c r="I44" s="18">
        <v>95.95</v>
      </c>
      <c r="J44" s="18">
        <v>93.53</v>
      </c>
      <c r="K44" s="18">
        <v>99.09</v>
      </c>
      <c r="L44" s="18">
        <v>97.02</v>
      </c>
      <c r="M44" s="18">
        <v>101.13</v>
      </c>
      <c r="N44" s="18">
        <f>AVERAGEA(B44:M44)</f>
        <v>92.8825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7"/>
      <c r="B49" s="18"/>
      <c r="C49" s="18"/>
      <c r="D49" s="18"/>
      <c r="E49" s="18"/>
      <c r="F49" s="18"/>
      <c r="G49" s="18"/>
      <c r="H49" s="20"/>
      <c r="I49" s="18"/>
      <c r="J49" s="20"/>
      <c r="K49" s="18"/>
      <c r="L49" s="18"/>
      <c r="M49" s="18"/>
      <c r="N49" s="20"/>
    </row>
    <row r="50" spans="1:14" ht="18">
      <c r="A50" s="17"/>
      <c r="B50" s="18"/>
      <c r="C50" s="18"/>
      <c r="D50" s="18"/>
      <c r="E50" s="18"/>
      <c r="F50" s="18"/>
      <c r="G50" s="20"/>
      <c r="H50" s="20"/>
      <c r="I50" s="20"/>
      <c r="J50" s="20"/>
      <c r="K50" s="18"/>
      <c r="L50" s="18"/>
      <c r="M50" s="18"/>
      <c r="N50" s="20"/>
    </row>
    <row r="51" spans="1:14" ht="18">
      <c r="A51" s="19"/>
      <c r="B51" s="18"/>
      <c r="C51" s="18"/>
      <c r="D51" s="18"/>
      <c r="E51" s="18"/>
      <c r="F51" s="18"/>
      <c r="G51" s="20"/>
      <c r="H51" s="20"/>
      <c r="I51" s="20"/>
      <c r="J51" s="20"/>
      <c r="K51" s="18"/>
      <c r="L51" s="18"/>
      <c r="M51" s="18"/>
      <c r="N51" s="20"/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</row>
    <row r="54" spans="1:14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8" ht="18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0"/>
      <c r="Q55" s="30"/>
      <c r="R55" s="30"/>
    </row>
    <row r="56" spans="1:18" ht="1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0"/>
      <c r="Q56" s="30"/>
      <c r="R56" s="30"/>
    </row>
    <row r="57" spans="1:18" ht="1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  <c r="Q57" s="30"/>
      <c r="R57" s="30"/>
    </row>
    <row r="58" spans="1:18" ht="18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/>
      <c r="Q62" s="30"/>
      <c r="R62" s="30"/>
    </row>
    <row r="63" spans="1:18" ht="1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/>
      <c r="Q63" s="30"/>
      <c r="R63" s="30"/>
    </row>
    <row r="64" spans="1:18" ht="1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  <c r="Q64" s="30"/>
      <c r="R64" s="30"/>
    </row>
    <row r="65" spans="1:18" ht="18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Q65" s="30"/>
      <c r="R65" s="30"/>
    </row>
    <row r="66" spans="1:18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Q66" s="30"/>
      <c r="R66" s="30"/>
    </row>
    <row r="67" spans="1:14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20"/>
    </row>
    <row r="70" spans="1:14" ht="18" hidden="1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20"/>
    </row>
    <row r="71" spans="1:14" ht="1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20"/>
    </row>
    <row r="72" spans="1:14" ht="18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20"/>
    </row>
    <row r="73" spans="1:14" ht="18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 hidden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 hidden="1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8">
      <c r="A87" s="17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4"/>
      <c r="L88" s="14"/>
      <c r="M88" s="14"/>
      <c r="N88" s="14"/>
    </row>
    <row r="89" spans="1:256" ht="18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4"/>
      <c r="Z89" s="14"/>
      <c r="AA89" s="14"/>
      <c r="AB89" s="14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4"/>
      <c r="AN89" s="14"/>
      <c r="AO89" s="14"/>
      <c r="AP89" s="14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4"/>
      <c r="BB89" s="14"/>
      <c r="BC89" s="14"/>
      <c r="BD89" s="14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4"/>
      <c r="BP89" s="14"/>
      <c r="BQ89" s="14"/>
      <c r="BR89" s="14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4"/>
      <c r="CD89" s="14"/>
      <c r="CE89" s="14"/>
      <c r="CF89" s="14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4"/>
      <c r="CR89" s="14"/>
      <c r="CS89" s="14"/>
      <c r="CT89" s="14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4"/>
      <c r="DF89" s="14"/>
      <c r="DG89" s="14"/>
      <c r="DH89" s="14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4"/>
      <c r="DT89" s="14"/>
      <c r="DU89" s="14"/>
      <c r="DV89" s="14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4"/>
      <c r="EH89" s="14"/>
      <c r="EI89" s="14"/>
      <c r="EJ89" s="14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4"/>
      <c r="EV89" s="14"/>
      <c r="EW89" s="14"/>
      <c r="EX89" s="14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4"/>
      <c r="FJ89" s="14"/>
      <c r="FK89" s="14"/>
      <c r="FL89" s="14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4"/>
      <c r="FX89" s="14"/>
      <c r="FY89" s="14"/>
      <c r="FZ89" s="14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4"/>
      <c r="GL89" s="14"/>
      <c r="GM89" s="14"/>
      <c r="GN89" s="14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4"/>
      <c r="GZ89" s="14"/>
      <c r="HA89" s="14"/>
      <c r="HB89" s="14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4"/>
      <c r="HN89" s="14"/>
      <c r="HO89" s="14"/>
      <c r="HP89" s="14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4"/>
      <c r="IB89" s="14"/>
      <c r="IC89" s="14"/>
      <c r="ID89" s="14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4"/>
      <c r="IP89" s="14"/>
      <c r="IQ89" s="14"/>
      <c r="IR89" s="14"/>
      <c r="IS89" s="17"/>
      <c r="IT89" s="17"/>
      <c r="IU89" s="17"/>
      <c r="IV89" s="17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5" spans="1:14" ht="18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4"/>
      <c r="L95" s="14"/>
      <c r="M95" s="14"/>
      <c r="N95" s="14"/>
    </row>
    <row r="97" spans="1:14" ht="18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8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8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8">
      <c r="A100" s="19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V86"/>
  <sheetViews>
    <sheetView showGridLines="0" zoomScale="66" zoomScaleNormal="66" workbookViewId="0" topLeftCell="A43">
      <selection activeCell="F61" sqref="F61"/>
    </sheetView>
  </sheetViews>
  <sheetFormatPr defaultColWidth="11.00390625" defaultRowHeight="12.75"/>
  <cols>
    <col min="1" max="12" width="11.00390625" style="11" customWidth="1"/>
    <col min="13" max="13" width="9.14062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253</v>
      </c>
      <c r="B3" s="13"/>
      <c r="C3" s="13"/>
      <c r="D3" s="13"/>
      <c r="E3" s="13"/>
      <c r="F3" s="13"/>
      <c r="G3" s="13"/>
      <c r="H3" s="12" t="s">
        <v>254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257</v>
      </c>
      <c r="B5" s="13"/>
      <c r="C5" s="13"/>
      <c r="D5" s="13"/>
      <c r="E5" s="13"/>
      <c r="F5" s="13"/>
      <c r="G5" s="13"/>
      <c r="H5" s="12" t="s">
        <v>258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144</v>
      </c>
      <c r="B7" s="13"/>
      <c r="C7" s="13"/>
      <c r="D7" s="13"/>
      <c r="E7" s="13"/>
      <c r="F7" s="13"/>
      <c r="G7" s="13"/>
      <c r="H7" s="12" t="s">
        <v>302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274</v>
      </c>
      <c r="B11" s="17"/>
      <c r="C11" s="17"/>
      <c r="D11" s="17"/>
      <c r="E11" s="17"/>
      <c r="F11" s="17" t="s">
        <v>275</v>
      </c>
      <c r="G11" s="17"/>
      <c r="H11" s="17"/>
      <c r="I11" s="17"/>
      <c r="J11" s="17" t="s">
        <v>276</v>
      </c>
      <c r="K11" s="14"/>
      <c r="L11" s="14"/>
      <c r="M11" s="14"/>
      <c r="N11" s="14"/>
    </row>
    <row r="12" spans="1:14" ht="18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35" t="s">
        <v>277</v>
      </c>
      <c r="B13" s="36">
        <v>890</v>
      </c>
      <c r="C13" s="36">
        <v>870</v>
      </c>
      <c r="D13" s="36">
        <v>845</v>
      </c>
      <c r="E13" s="36">
        <v>825</v>
      </c>
      <c r="F13" s="36">
        <v>825</v>
      </c>
      <c r="G13" s="36">
        <v>820</v>
      </c>
      <c r="H13" s="36">
        <v>820</v>
      </c>
      <c r="I13" s="36">
        <v>835</v>
      </c>
      <c r="J13" s="36">
        <v>860</v>
      </c>
      <c r="K13" s="36">
        <v>880</v>
      </c>
      <c r="L13" s="36">
        <v>900</v>
      </c>
      <c r="M13" s="36">
        <v>910</v>
      </c>
      <c r="N13" s="36">
        <f>MINA(B13:M13)</f>
        <v>820</v>
      </c>
    </row>
    <row r="14" spans="1:14" ht="18">
      <c r="A14" s="17" t="s">
        <v>278</v>
      </c>
      <c r="B14" s="18">
        <v>973</v>
      </c>
      <c r="C14" s="18">
        <v>975</v>
      </c>
      <c r="D14" s="18">
        <v>976</v>
      </c>
      <c r="E14" s="18">
        <v>987</v>
      </c>
      <c r="F14" s="18">
        <v>985</v>
      </c>
      <c r="G14" s="18">
        <v>985</v>
      </c>
      <c r="H14" s="18">
        <v>985</v>
      </c>
      <c r="I14" s="18">
        <v>997</v>
      </c>
      <c r="J14" s="18">
        <v>1005</v>
      </c>
      <c r="K14" s="18">
        <v>1037</v>
      </c>
      <c r="L14" s="18">
        <v>1058</v>
      </c>
      <c r="M14" s="18">
        <v>1067</v>
      </c>
      <c r="N14" s="18">
        <f>MINA(B14:M14)</f>
        <v>973</v>
      </c>
    </row>
    <row r="15" spans="1:14" ht="18">
      <c r="A15" s="17" t="s">
        <v>279</v>
      </c>
      <c r="B15" s="18">
        <v>1069</v>
      </c>
      <c r="C15" s="18">
        <v>1069</v>
      </c>
      <c r="D15" s="18">
        <v>1059</v>
      </c>
      <c r="E15" s="18">
        <v>1050</v>
      </c>
      <c r="F15" s="18">
        <v>1048</v>
      </c>
      <c r="G15" s="18">
        <v>1048</v>
      </c>
      <c r="H15" s="18">
        <v>1052</v>
      </c>
      <c r="I15" s="18">
        <v>1050</v>
      </c>
      <c r="J15" s="18">
        <v>1052</v>
      </c>
      <c r="K15" s="18">
        <v>1058</v>
      </c>
      <c r="L15" s="18">
        <v>1061</v>
      </c>
      <c r="M15" s="18">
        <v>1061</v>
      </c>
      <c r="N15" s="18">
        <f>MINA(B15:M15)</f>
        <v>1048</v>
      </c>
    </row>
    <row r="16" spans="1:14" ht="18">
      <c r="A16" s="19">
        <v>1999</v>
      </c>
      <c r="B16" s="18">
        <v>1068</v>
      </c>
      <c r="C16" s="18">
        <v>1068</v>
      </c>
      <c r="D16" s="18">
        <v>1068</v>
      </c>
      <c r="E16" s="18">
        <v>1070</v>
      </c>
      <c r="F16" s="18">
        <v>1070</v>
      </c>
      <c r="G16" s="18">
        <v>1072</v>
      </c>
      <c r="H16" s="18">
        <v>1070</v>
      </c>
      <c r="I16" s="18">
        <v>1075</v>
      </c>
      <c r="J16" s="18">
        <v>1080</v>
      </c>
      <c r="K16" s="18">
        <v>1085</v>
      </c>
      <c r="L16" s="18">
        <v>1085</v>
      </c>
      <c r="M16" s="18">
        <v>1085</v>
      </c>
      <c r="N16" s="18">
        <f>MINA(B16:M16)</f>
        <v>1068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299</v>
      </c>
      <c r="B18" s="17"/>
      <c r="C18" s="17"/>
      <c r="D18" s="17"/>
      <c r="E18" s="17"/>
      <c r="F18" s="17" t="s">
        <v>303</v>
      </c>
      <c r="G18" s="17"/>
      <c r="H18" s="17"/>
      <c r="I18" s="17"/>
      <c r="J18" s="17" t="s">
        <v>304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113.53</v>
      </c>
      <c r="C20" s="18">
        <v>102.05</v>
      </c>
      <c r="D20" s="18">
        <v>109.27</v>
      </c>
      <c r="E20" s="18">
        <v>123.21</v>
      </c>
      <c r="F20" s="18">
        <v>101.63</v>
      </c>
      <c r="G20" s="18">
        <v>107.13</v>
      </c>
      <c r="H20" s="18">
        <v>115.01</v>
      </c>
      <c r="I20" s="18">
        <v>91.98</v>
      </c>
      <c r="J20" s="18">
        <v>112.46</v>
      </c>
      <c r="K20" s="18">
        <v>100.46</v>
      </c>
      <c r="L20" s="18">
        <v>115.2</v>
      </c>
      <c r="M20" s="18">
        <v>98.6</v>
      </c>
      <c r="N20" s="18">
        <f>AVERAGEA(B20:M20)</f>
        <v>107.54416666666667</v>
      </c>
    </row>
    <row r="21" spans="1:14" ht="18">
      <c r="A21" s="17" t="s">
        <v>278</v>
      </c>
      <c r="B21" s="18">
        <v>119.56</v>
      </c>
      <c r="C21" s="18">
        <v>109.6</v>
      </c>
      <c r="D21" s="18">
        <v>104.35</v>
      </c>
      <c r="E21" s="18">
        <v>107.64</v>
      </c>
      <c r="F21" s="18">
        <v>119.59</v>
      </c>
      <c r="G21" s="18">
        <v>126.44</v>
      </c>
      <c r="H21" s="18">
        <v>107.47</v>
      </c>
      <c r="I21" s="18">
        <v>112</v>
      </c>
      <c r="J21" s="18">
        <v>105.93</v>
      </c>
      <c r="K21" s="18">
        <v>107.83</v>
      </c>
      <c r="L21" s="18">
        <v>96.92</v>
      </c>
      <c r="M21" s="18">
        <v>96.8</v>
      </c>
      <c r="N21" s="18">
        <f>AVERAGEA(B21:M21)</f>
        <v>109.51083333333334</v>
      </c>
    </row>
    <row r="22" spans="1:14" ht="18">
      <c r="A22" s="17" t="s">
        <v>279</v>
      </c>
      <c r="B22" s="18">
        <v>102.18</v>
      </c>
      <c r="C22" s="18">
        <v>101.07</v>
      </c>
      <c r="D22" s="18">
        <v>101.23</v>
      </c>
      <c r="E22" s="18">
        <v>107.35</v>
      </c>
      <c r="F22" s="18">
        <v>97.28</v>
      </c>
      <c r="G22" s="18">
        <v>98.82</v>
      </c>
      <c r="H22" s="18">
        <v>100.87</v>
      </c>
      <c r="I22" s="18">
        <v>96.11</v>
      </c>
      <c r="J22" s="18">
        <v>88.06</v>
      </c>
      <c r="K22" s="18">
        <v>104.75</v>
      </c>
      <c r="L22" s="18">
        <v>95.05</v>
      </c>
      <c r="M22" s="18">
        <v>98.53</v>
      </c>
      <c r="N22" s="18">
        <f>AVERAGEA(B22:M22)</f>
        <v>99.27499999999999</v>
      </c>
    </row>
    <row r="23" spans="1:14" ht="18">
      <c r="A23" s="19">
        <v>1999</v>
      </c>
      <c r="B23" s="18">
        <v>86.62</v>
      </c>
      <c r="C23" s="18">
        <v>83.85</v>
      </c>
      <c r="D23" s="18">
        <v>83.77</v>
      </c>
      <c r="E23" s="18">
        <v>98.16</v>
      </c>
      <c r="F23" s="18">
        <v>95.15</v>
      </c>
      <c r="G23" s="18">
        <v>95.79</v>
      </c>
      <c r="H23" s="18">
        <v>107.18</v>
      </c>
      <c r="I23" s="18">
        <v>92.44</v>
      </c>
      <c r="J23" s="18">
        <v>106.09</v>
      </c>
      <c r="K23" s="18">
        <v>93.97</v>
      </c>
      <c r="L23" s="18">
        <v>99.79</v>
      </c>
      <c r="M23" s="18">
        <v>93.02</v>
      </c>
      <c r="N23" s="18">
        <f>AVERAGEA(B23:M23)</f>
        <v>94.65250000000002</v>
      </c>
    </row>
    <row r="24" spans="1:14" ht="18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280</v>
      </c>
      <c r="B25" s="17"/>
      <c r="C25" s="17"/>
      <c r="D25" s="17"/>
      <c r="E25" s="17"/>
      <c r="F25" s="17" t="s">
        <v>305</v>
      </c>
      <c r="G25" s="17"/>
      <c r="H25" s="17"/>
      <c r="I25" s="17"/>
      <c r="J25" s="17" t="s">
        <v>282</v>
      </c>
      <c r="K25" s="14"/>
      <c r="L25" s="14"/>
      <c r="M25" s="14"/>
      <c r="N25" s="14"/>
    </row>
    <row r="26" spans="1:14" ht="18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1573</v>
      </c>
      <c r="C27" s="18">
        <v>1579</v>
      </c>
      <c r="D27" s="18">
        <v>1602</v>
      </c>
      <c r="E27" s="18">
        <v>1546</v>
      </c>
      <c r="F27" s="18">
        <v>1486</v>
      </c>
      <c r="G27" s="18">
        <v>1464</v>
      </c>
      <c r="H27" s="18">
        <v>1476</v>
      </c>
      <c r="I27" s="18">
        <v>1450</v>
      </c>
      <c r="J27" s="18">
        <v>1445</v>
      </c>
      <c r="K27" s="18">
        <v>1458</v>
      </c>
      <c r="L27" s="18">
        <v>1486</v>
      </c>
      <c r="M27" s="18">
        <v>1496</v>
      </c>
      <c r="N27" s="18">
        <f>AVERAGEA(B27:M27)</f>
        <v>1505.0833333333333</v>
      </c>
    </row>
    <row r="28" spans="1:14" ht="18">
      <c r="A28" s="17" t="s">
        <v>278</v>
      </c>
      <c r="B28" s="18">
        <v>1508</v>
      </c>
      <c r="C28" s="18">
        <v>1531</v>
      </c>
      <c r="D28" s="18">
        <v>1541</v>
      </c>
      <c r="E28" s="18">
        <v>1555</v>
      </c>
      <c r="F28" s="18">
        <v>1540</v>
      </c>
      <c r="G28" s="18">
        <v>1553</v>
      </c>
      <c r="H28" s="18">
        <v>1566</v>
      </c>
      <c r="I28" s="18">
        <v>1608</v>
      </c>
      <c r="J28" s="18">
        <v>1638</v>
      </c>
      <c r="K28" s="18">
        <v>1671</v>
      </c>
      <c r="L28" s="18">
        <v>1676</v>
      </c>
      <c r="M28" s="18">
        <v>1702</v>
      </c>
      <c r="N28" s="18">
        <f>AVERAGEA(B28:M28)</f>
        <v>1590.75</v>
      </c>
    </row>
    <row r="29" spans="1:14" ht="18">
      <c r="A29" s="17" t="s">
        <v>279</v>
      </c>
      <c r="B29" s="18">
        <v>1755</v>
      </c>
      <c r="C29" s="18">
        <v>1814</v>
      </c>
      <c r="D29" s="18">
        <v>1836</v>
      </c>
      <c r="E29" s="18">
        <v>1843</v>
      </c>
      <c r="F29" s="18">
        <v>1836</v>
      </c>
      <c r="G29" s="18">
        <v>1860</v>
      </c>
      <c r="H29" s="18">
        <v>1848</v>
      </c>
      <c r="I29" s="18">
        <v>1841</v>
      </c>
      <c r="J29" s="18">
        <v>1873</v>
      </c>
      <c r="K29" s="18">
        <v>1874</v>
      </c>
      <c r="L29" s="18">
        <v>1879</v>
      </c>
      <c r="M29" s="18">
        <v>1891</v>
      </c>
      <c r="N29" s="18">
        <f>AVERAGEA(B29:M29)</f>
        <v>1845.8333333333333</v>
      </c>
    </row>
    <row r="30" spans="1:14" ht="18">
      <c r="A30" s="19">
        <v>1999</v>
      </c>
      <c r="B30" s="18">
        <v>1923</v>
      </c>
      <c r="C30" s="18">
        <v>1891</v>
      </c>
      <c r="D30" s="18">
        <v>1900</v>
      </c>
      <c r="E30" s="18">
        <v>1862</v>
      </c>
      <c r="F30" s="18">
        <v>1860</v>
      </c>
      <c r="G30" s="18">
        <v>1878</v>
      </c>
      <c r="H30" s="18">
        <v>1881</v>
      </c>
      <c r="I30" s="18">
        <v>1903</v>
      </c>
      <c r="J30" s="18">
        <v>1886</v>
      </c>
      <c r="K30" s="18">
        <v>1878</v>
      </c>
      <c r="L30" s="18">
        <v>1901</v>
      </c>
      <c r="M30" s="18">
        <v>1904</v>
      </c>
      <c r="N30" s="18">
        <v>1889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280</v>
      </c>
      <c r="B32" s="17"/>
      <c r="C32" s="17"/>
      <c r="D32" s="17"/>
      <c r="E32" s="17"/>
      <c r="F32" s="17" t="s">
        <v>306</v>
      </c>
      <c r="G32" s="17"/>
      <c r="H32" s="17"/>
      <c r="I32" s="17"/>
      <c r="J32" s="17" t="s">
        <v>282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3984</v>
      </c>
      <c r="C34" s="18">
        <v>3934</v>
      </c>
      <c r="D34" s="18">
        <v>3999</v>
      </c>
      <c r="E34" s="18">
        <v>3802</v>
      </c>
      <c r="F34" s="18">
        <v>3580</v>
      </c>
      <c r="G34" s="18">
        <v>3717</v>
      </c>
      <c r="H34" s="18">
        <v>3600</v>
      </c>
      <c r="I34" s="18">
        <v>3450</v>
      </c>
      <c r="J34" s="18">
        <v>3453</v>
      </c>
      <c r="K34" s="18">
        <v>3380</v>
      </c>
      <c r="L34" s="18">
        <v>3962</v>
      </c>
      <c r="M34" s="18">
        <v>3873</v>
      </c>
      <c r="N34" s="18">
        <f>AVERAGEA(B34:M34)</f>
        <v>3727.8333333333335</v>
      </c>
    </row>
    <row r="35" spans="1:14" ht="18">
      <c r="A35" s="17" t="s">
        <v>278</v>
      </c>
      <c r="B35" s="18">
        <v>3850</v>
      </c>
      <c r="C35" s="18">
        <v>4016</v>
      </c>
      <c r="D35" s="18">
        <v>4007</v>
      </c>
      <c r="E35" s="18">
        <v>3965</v>
      </c>
      <c r="F35" s="18">
        <v>3913</v>
      </c>
      <c r="G35" s="18">
        <v>3984</v>
      </c>
      <c r="H35" s="20" t="s">
        <v>307</v>
      </c>
      <c r="I35" s="18">
        <v>3767</v>
      </c>
      <c r="J35" s="20" t="s">
        <v>307</v>
      </c>
      <c r="K35" s="18">
        <v>3980</v>
      </c>
      <c r="L35" s="18">
        <v>4073</v>
      </c>
      <c r="M35" s="18">
        <v>4064</v>
      </c>
      <c r="N35" s="20" t="s">
        <v>308</v>
      </c>
    </row>
    <row r="36" spans="1:16" ht="18">
      <c r="A36" s="17" t="s">
        <v>279</v>
      </c>
      <c r="B36" s="18">
        <v>4026</v>
      </c>
      <c r="C36" s="18">
        <v>3927</v>
      </c>
      <c r="D36" s="18">
        <v>4083</v>
      </c>
      <c r="E36" s="18">
        <v>4034</v>
      </c>
      <c r="F36" s="18">
        <v>4416</v>
      </c>
      <c r="G36" s="20" t="s">
        <v>307</v>
      </c>
      <c r="H36" s="20" t="s">
        <v>307</v>
      </c>
      <c r="I36" s="20" t="s">
        <v>307</v>
      </c>
      <c r="J36" s="20" t="s">
        <v>307</v>
      </c>
      <c r="K36" s="18">
        <v>3563</v>
      </c>
      <c r="L36" s="18">
        <v>3813</v>
      </c>
      <c r="M36" s="18">
        <v>4027</v>
      </c>
      <c r="N36" s="20" t="s">
        <v>309</v>
      </c>
      <c r="O36" s="11">
        <f>SUM(B36:M36)</f>
        <v>31889</v>
      </c>
      <c r="P36" s="11">
        <f>O36/8</f>
        <v>3986.125</v>
      </c>
    </row>
    <row r="37" spans="1:14" ht="18">
      <c r="A37" s="19">
        <v>1999</v>
      </c>
      <c r="B37" s="18">
        <v>3758</v>
      </c>
      <c r="C37" s="18">
        <v>3671</v>
      </c>
      <c r="D37" s="18">
        <v>3655</v>
      </c>
      <c r="E37" s="18">
        <v>3685</v>
      </c>
      <c r="F37" s="18">
        <v>3509</v>
      </c>
      <c r="G37" s="20">
        <v>3383</v>
      </c>
      <c r="H37" s="20">
        <v>3263</v>
      </c>
      <c r="I37" s="20">
        <v>3290</v>
      </c>
      <c r="J37" s="20">
        <v>3428</v>
      </c>
      <c r="K37" s="18">
        <v>3628</v>
      </c>
      <c r="L37" s="18">
        <v>3750</v>
      </c>
      <c r="M37" s="18">
        <v>4002</v>
      </c>
      <c r="N37" s="20">
        <v>3585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 t="s">
        <v>283</v>
      </c>
      <c r="B39" s="17"/>
      <c r="C39" s="17"/>
      <c r="D39" s="17"/>
      <c r="E39" s="17"/>
      <c r="F39" s="17" t="s">
        <v>284</v>
      </c>
      <c r="G39" s="17"/>
      <c r="H39" s="17"/>
      <c r="I39" s="17"/>
      <c r="J39" s="17" t="s">
        <v>285</v>
      </c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542</v>
      </c>
      <c r="C41" s="18">
        <v>524</v>
      </c>
      <c r="D41" s="18">
        <v>508</v>
      </c>
      <c r="E41" s="18">
        <v>510</v>
      </c>
      <c r="F41" s="18">
        <v>520</v>
      </c>
      <c r="G41" s="18">
        <v>443</v>
      </c>
      <c r="H41" s="18">
        <v>430</v>
      </c>
      <c r="I41" s="18">
        <v>495</v>
      </c>
      <c r="J41" s="18">
        <v>525</v>
      </c>
      <c r="K41" s="18">
        <v>508</v>
      </c>
      <c r="L41" s="18">
        <v>519</v>
      </c>
      <c r="M41" s="18">
        <v>514</v>
      </c>
      <c r="N41" s="20">
        <f>AVERAGEA(B41:M41)</f>
        <v>503.1666666666667</v>
      </c>
    </row>
    <row r="42" spans="1:14" ht="18">
      <c r="A42" s="17" t="s">
        <v>278</v>
      </c>
      <c r="B42" s="18">
        <v>513</v>
      </c>
      <c r="C42" s="18">
        <v>513</v>
      </c>
      <c r="D42" s="18">
        <v>514</v>
      </c>
      <c r="E42" s="18">
        <v>521</v>
      </c>
      <c r="F42" s="18">
        <v>525</v>
      </c>
      <c r="G42" s="18">
        <v>497</v>
      </c>
      <c r="H42" s="18">
        <v>522</v>
      </c>
      <c r="I42" s="18">
        <v>537</v>
      </c>
      <c r="J42" s="18">
        <v>573</v>
      </c>
      <c r="K42" s="18">
        <v>546</v>
      </c>
      <c r="L42" s="18">
        <v>556</v>
      </c>
      <c r="M42" s="18">
        <v>572</v>
      </c>
      <c r="N42" s="20">
        <f>AVERAGEA(B42:M42)</f>
        <v>532.4166666666666</v>
      </c>
    </row>
    <row r="43" spans="1:14" ht="18">
      <c r="A43" s="17" t="s">
        <v>279</v>
      </c>
      <c r="B43" s="18">
        <v>605</v>
      </c>
      <c r="C43" s="18">
        <v>600</v>
      </c>
      <c r="D43" s="18">
        <v>601</v>
      </c>
      <c r="E43" s="18">
        <v>592</v>
      </c>
      <c r="F43" s="18">
        <v>583</v>
      </c>
      <c r="G43" s="18">
        <v>572</v>
      </c>
      <c r="H43" s="18">
        <v>563</v>
      </c>
      <c r="I43" s="18">
        <v>598</v>
      </c>
      <c r="J43" s="18">
        <v>628</v>
      </c>
      <c r="K43" s="18">
        <v>638</v>
      </c>
      <c r="L43" s="18">
        <v>634</v>
      </c>
      <c r="M43" s="18">
        <v>607</v>
      </c>
      <c r="N43" s="20">
        <f>AVERAGEA(B43:M43)</f>
        <v>601.75</v>
      </c>
    </row>
    <row r="44" spans="1:14" ht="18">
      <c r="A44" s="19">
        <v>1999</v>
      </c>
      <c r="B44" s="18">
        <v>632</v>
      </c>
      <c r="C44" s="18">
        <v>633</v>
      </c>
      <c r="D44" s="18">
        <v>622</v>
      </c>
      <c r="E44" s="18">
        <v>617</v>
      </c>
      <c r="F44" s="18">
        <v>589</v>
      </c>
      <c r="G44" s="18">
        <v>526</v>
      </c>
      <c r="H44" s="18">
        <v>514</v>
      </c>
      <c r="I44" s="18">
        <v>568</v>
      </c>
      <c r="J44" s="18">
        <v>582</v>
      </c>
      <c r="K44" s="18">
        <v>582</v>
      </c>
      <c r="L44" s="18">
        <v>594</v>
      </c>
      <c r="M44" s="18">
        <v>594</v>
      </c>
      <c r="N44" s="20">
        <f>AVERAGEA(B44:M44)</f>
        <v>587.75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 t="s">
        <v>283</v>
      </c>
      <c r="B46" s="17"/>
      <c r="C46" s="17"/>
      <c r="D46" s="17"/>
      <c r="E46" s="17"/>
      <c r="F46" s="17" t="s">
        <v>286</v>
      </c>
      <c r="G46" s="17"/>
      <c r="H46" s="17"/>
      <c r="I46" s="17"/>
      <c r="J46" s="17" t="s">
        <v>285</v>
      </c>
      <c r="K46" s="14"/>
      <c r="L46" s="14"/>
      <c r="M46" s="14"/>
      <c r="N46" s="14"/>
    </row>
    <row r="47" spans="1:18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Q47" s="30"/>
      <c r="R47" s="30"/>
    </row>
    <row r="48" spans="1:18" ht="18" hidden="1">
      <c r="A48" s="17" t="s">
        <v>277</v>
      </c>
      <c r="B48" s="18">
        <v>433</v>
      </c>
      <c r="C48" s="18">
        <v>405</v>
      </c>
      <c r="D48" s="18">
        <v>434</v>
      </c>
      <c r="E48" s="18">
        <v>425</v>
      </c>
      <c r="F48" s="18">
        <v>415</v>
      </c>
      <c r="G48" s="18">
        <v>430</v>
      </c>
      <c r="H48" s="18">
        <v>450</v>
      </c>
      <c r="I48" s="18">
        <v>485</v>
      </c>
      <c r="J48" s="18">
        <v>483</v>
      </c>
      <c r="K48" s="18">
        <v>506</v>
      </c>
      <c r="L48" s="18">
        <v>534</v>
      </c>
      <c r="M48" s="18">
        <v>558</v>
      </c>
      <c r="N48" s="20">
        <f>AVERAGEA(B48:M48)</f>
        <v>463.1666666666667</v>
      </c>
      <c r="Q48" s="30"/>
      <c r="R48" s="30"/>
    </row>
    <row r="49" spans="1:18" ht="18">
      <c r="A49" s="17" t="s">
        <v>278</v>
      </c>
      <c r="B49" s="18">
        <v>500</v>
      </c>
      <c r="C49" s="18">
        <v>500</v>
      </c>
      <c r="D49" s="18">
        <v>500</v>
      </c>
      <c r="E49" s="18">
        <v>535</v>
      </c>
      <c r="F49" s="18">
        <v>544</v>
      </c>
      <c r="G49" s="18">
        <v>542</v>
      </c>
      <c r="H49" s="18">
        <v>527</v>
      </c>
      <c r="I49" s="18">
        <v>540</v>
      </c>
      <c r="J49" s="18">
        <v>556</v>
      </c>
      <c r="K49" s="18">
        <v>550</v>
      </c>
      <c r="L49" s="18">
        <v>573</v>
      </c>
      <c r="M49" s="18">
        <v>594</v>
      </c>
      <c r="N49" s="20">
        <f>AVERAGEA(B49:M49)</f>
        <v>538.4166666666666</v>
      </c>
      <c r="Q49" s="30"/>
      <c r="R49" s="30"/>
    </row>
    <row r="50" spans="1:18" ht="18">
      <c r="A50" s="17" t="s">
        <v>279</v>
      </c>
      <c r="B50" s="18">
        <v>621</v>
      </c>
      <c r="C50" s="18">
        <v>615</v>
      </c>
      <c r="D50" s="18">
        <v>616</v>
      </c>
      <c r="E50" s="18">
        <v>615</v>
      </c>
      <c r="F50" s="18">
        <v>631</v>
      </c>
      <c r="G50" s="18">
        <v>610</v>
      </c>
      <c r="H50" s="18">
        <v>631</v>
      </c>
      <c r="I50" s="18">
        <v>667</v>
      </c>
      <c r="J50" s="18">
        <v>641</v>
      </c>
      <c r="K50" s="18">
        <v>661</v>
      </c>
      <c r="L50" s="18">
        <v>657</v>
      </c>
      <c r="M50" s="18">
        <v>625</v>
      </c>
      <c r="N50" s="20">
        <v>632</v>
      </c>
      <c r="Q50" s="30"/>
      <c r="R50" s="30"/>
    </row>
    <row r="51" spans="1:18" ht="18">
      <c r="A51" s="19">
        <v>1999</v>
      </c>
      <c r="B51" s="18">
        <v>668</v>
      </c>
      <c r="C51" s="18">
        <v>673</v>
      </c>
      <c r="D51" s="18">
        <v>675</v>
      </c>
      <c r="E51" s="18">
        <v>675</v>
      </c>
      <c r="F51" s="18">
        <v>673</v>
      </c>
      <c r="G51" s="18">
        <v>634</v>
      </c>
      <c r="H51" s="18">
        <v>577</v>
      </c>
      <c r="I51" s="18">
        <v>642</v>
      </c>
      <c r="J51" s="18">
        <v>653</v>
      </c>
      <c r="K51" s="18">
        <v>656</v>
      </c>
      <c r="L51" s="18">
        <v>675</v>
      </c>
      <c r="M51" s="18">
        <v>679</v>
      </c>
      <c r="N51" s="20">
        <v>632</v>
      </c>
      <c r="Q51" s="30"/>
      <c r="R51" s="30"/>
    </row>
    <row r="52" spans="1:18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Q52" s="30"/>
      <c r="R52" s="30"/>
    </row>
    <row r="53" spans="1:18" ht="18">
      <c r="A53" s="17" t="s">
        <v>288</v>
      </c>
      <c r="B53" s="17"/>
      <c r="C53" s="17"/>
      <c r="D53" s="17"/>
      <c r="E53" s="17"/>
      <c r="F53" s="17" t="s">
        <v>284</v>
      </c>
      <c r="G53" s="17"/>
      <c r="H53" s="17"/>
      <c r="I53" s="17"/>
      <c r="J53" s="17" t="s">
        <v>289</v>
      </c>
      <c r="K53" s="14"/>
      <c r="L53" s="14"/>
      <c r="M53" s="14"/>
      <c r="N53" s="14"/>
      <c r="Q53" s="30"/>
      <c r="R53" s="30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 t="s">
        <v>277</v>
      </c>
      <c r="B55" s="18">
        <v>240.8</v>
      </c>
      <c r="C55" s="18">
        <v>241.7</v>
      </c>
      <c r="D55" s="18">
        <v>241.8</v>
      </c>
      <c r="E55" s="18">
        <v>239.3</v>
      </c>
      <c r="F55" s="18">
        <v>233.8</v>
      </c>
      <c r="G55" s="18">
        <v>233.1</v>
      </c>
      <c r="H55" s="18">
        <v>240</v>
      </c>
      <c r="I55" s="18">
        <v>239.6</v>
      </c>
      <c r="J55" s="18">
        <v>243.8</v>
      </c>
      <c r="K55" s="18">
        <v>245.2</v>
      </c>
      <c r="L55" s="18">
        <v>247.1</v>
      </c>
      <c r="M55" s="18">
        <v>248.1</v>
      </c>
      <c r="N55" s="20">
        <v>243.8</v>
      </c>
      <c r="Q55" s="30"/>
      <c r="R55" s="30"/>
    </row>
    <row r="56" spans="1:18" ht="18">
      <c r="A56" s="17" t="s">
        <v>278</v>
      </c>
      <c r="B56" s="18">
        <v>261.5</v>
      </c>
      <c r="C56" s="18">
        <v>263</v>
      </c>
      <c r="D56" s="18">
        <v>266.5</v>
      </c>
      <c r="E56" s="18">
        <v>270</v>
      </c>
      <c r="F56" s="18">
        <v>268.7</v>
      </c>
      <c r="G56" s="18">
        <v>269.6</v>
      </c>
      <c r="H56" s="18">
        <v>273</v>
      </c>
      <c r="I56" s="18">
        <v>271.4</v>
      </c>
      <c r="J56" s="18">
        <v>274.3</v>
      </c>
      <c r="K56" s="18">
        <v>276.8</v>
      </c>
      <c r="L56" s="18">
        <v>274.7</v>
      </c>
      <c r="M56" s="18">
        <v>274.6</v>
      </c>
      <c r="N56" s="20">
        <f>AVERAGEA(B56:M56)</f>
        <v>270.3416666666667</v>
      </c>
      <c r="Q56" s="30"/>
      <c r="R56" s="30"/>
    </row>
    <row r="57" spans="1:18" ht="18">
      <c r="A57" s="17" t="s">
        <v>279</v>
      </c>
      <c r="B57" s="18">
        <v>274.9</v>
      </c>
      <c r="C57" s="18">
        <v>273.8</v>
      </c>
      <c r="D57" s="18">
        <v>274</v>
      </c>
      <c r="E57" s="18">
        <v>277</v>
      </c>
      <c r="F57" s="18">
        <v>274.2</v>
      </c>
      <c r="G57" s="18">
        <v>278.4</v>
      </c>
      <c r="H57" s="18">
        <v>278</v>
      </c>
      <c r="I57" s="18">
        <v>279.9</v>
      </c>
      <c r="J57" s="18">
        <v>285</v>
      </c>
      <c r="K57" s="18">
        <v>284.2</v>
      </c>
      <c r="L57" s="18">
        <v>283.7</v>
      </c>
      <c r="M57" s="18">
        <v>278.8</v>
      </c>
      <c r="N57" s="20">
        <f>AVERAGEA(B57:M57)</f>
        <v>278.4916666666667</v>
      </c>
      <c r="Q57" s="30"/>
      <c r="R57" s="30"/>
    </row>
    <row r="58" spans="1:18" ht="18">
      <c r="A58" s="19">
        <v>1999</v>
      </c>
      <c r="B58" s="18">
        <v>278.5</v>
      </c>
      <c r="C58" s="18">
        <v>278.4</v>
      </c>
      <c r="D58" s="18">
        <v>279.7</v>
      </c>
      <c r="E58" s="18">
        <v>277.1</v>
      </c>
      <c r="F58" s="18">
        <v>276</v>
      </c>
      <c r="G58" s="18">
        <v>279.2</v>
      </c>
      <c r="H58" s="18">
        <v>272.2</v>
      </c>
      <c r="I58" s="18">
        <v>277.5</v>
      </c>
      <c r="J58" s="18">
        <v>278.8</v>
      </c>
      <c r="K58" s="18">
        <v>280.3</v>
      </c>
      <c r="L58" s="18">
        <v>278.9</v>
      </c>
      <c r="M58" s="18">
        <v>280.3</v>
      </c>
      <c r="N58" s="20">
        <f>AVERAGEA(B58:M58)</f>
        <v>278.07500000000005</v>
      </c>
      <c r="Q58" s="30"/>
      <c r="R58" s="30"/>
    </row>
    <row r="59" spans="1:14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8">
      <c r="A60" s="17" t="s">
        <v>288</v>
      </c>
      <c r="B60" s="17"/>
      <c r="C60" s="17"/>
      <c r="D60" s="17"/>
      <c r="E60" s="17"/>
      <c r="F60" s="17" t="s">
        <v>286</v>
      </c>
      <c r="G60" s="17"/>
      <c r="H60" s="17"/>
      <c r="I60" s="17"/>
      <c r="J60" s="17" t="s">
        <v>289</v>
      </c>
      <c r="K60" s="14"/>
      <c r="L60" s="14"/>
      <c r="M60" s="14"/>
      <c r="N60" s="14"/>
    </row>
    <row r="61" spans="1:14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8" hidden="1">
      <c r="A62" s="17" t="s">
        <v>277</v>
      </c>
      <c r="B62" s="18">
        <v>191.1</v>
      </c>
      <c r="C62" s="18">
        <v>192.4</v>
      </c>
      <c r="D62" s="18">
        <v>194</v>
      </c>
      <c r="E62" s="18">
        <v>193</v>
      </c>
      <c r="F62" s="18">
        <v>188.9</v>
      </c>
      <c r="G62" s="18">
        <v>193.1</v>
      </c>
      <c r="H62" s="18">
        <v>193</v>
      </c>
      <c r="I62" s="18">
        <v>198.6</v>
      </c>
      <c r="J62" s="18">
        <v>203.3</v>
      </c>
      <c r="K62" s="18">
        <v>203.9</v>
      </c>
      <c r="L62" s="18">
        <v>205.4</v>
      </c>
      <c r="M62" s="18">
        <v>206.1</v>
      </c>
      <c r="N62" s="18">
        <v>200.4</v>
      </c>
    </row>
    <row r="63" spans="1:14" ht="18">
      <c r="A63" s="17" t="s">
        <v>278</v>
      </c>
      <c r="B63" s="18">
        <v>229.6</v>
      </c>
      <c r="C63" s="18">
        <v>232.7</v>
      </c>
      <c r="D63" s="18">
        <v>231.3</v>
      </c>
      <c r="E63" s="18">
        <v>229.8</v>
      </c>
      <c r="F63" s="18">
        <v>232.9</v>
      </c>
      <c r="G63" s="18">
        <v>240.9</v>
      </c>
      <c r="H63" s="18">
        <v>241.4</v>
      </c>
      <c r="I63" s="18">
        <v>235.3</v>
      </c>
      <c r="J63" s="18">
        <v>237.3</v>
      </c>
      <c r="K63" s="18">
        <v>237.1</v>
      </c>
      <c r="L63" s="18">
        <v>236.9</v>
      </c>
      <c r="M63" s="18">
        <v>236.6</v>
      </c>
      <c r="N63" s="18">
        <f>AVERAGEA(B63:M63)</f>
        <v>235.15</v>
      </c>
    </row>
    <row r="64" spans="1:14" ht="18">
      <c r="A64" s="17" t="s">
        <v>279</v>
      </c>
      <c r="B64" s="18">
        <v>240.7</v>
      </c>
      <c r="C64" s="18">
        <v>235.1</v>
      </c>
      <c r="D64" s="18">
        <v>236.1</v>
      </c>
      <c r="E64" s="18">
        <v>233.4</v>
      </c>
      <c r="F64" s="18">
        <v>231.4</v>
      </c>
      <c r="G64" s="18">
        <v>237.7</v>
      </c>
      <c r="H64" s="18">
        <v>247.5</v>
      </c>
      <c r="I64" s="18">
        <v>238.8</v>
      </c>
      <c r="J64" s="18">
        <v>242.9</v>
      </c>
      <c r="K64" s="18">
        <v>246.5</v>
      </c>
      <c r="L64" s="18">
        <v>246.9</v>
      </c>
      <c r="M64" s="18">
        <v>242.3</v>
      </c>
      <c r="N64" s="18">
        <f>AVERAGEA(B64:M64)</f>
        <v>239.9416666666667</v>
      </c>
    </row>
    <row r="65" spans="1:14" ht="18">
      <c r="A65" s="19">
        <v>1999</v>
      </c>
      <c r="B65" s="18">
        <v>244.7</v>
      </c>
      <c r="C65" s="18">
        <v>238.8</v>
      </c>
      <c r="D65" s="18">
        <v>237.3</v>
      </c>
      <c r="E65" s="18">
        <v>235.7</v>
      </c>
      <c r="F65" s="18">
        <v>235.4</v>
      </c>
      <c r="G65" s="18">
        <v>250.7</v>
      </c>
      <c r="H65" s="18">
        <v>248.8</v>
      </c>
      <c r="I65" s="18">
        <v>246.3</v>
      </c>
      <c r="J65" s="18">
        <v>244.9</v>
      </c>
      <c r="K65" s="18">
        <v>248.8</v>
      </c>
      <c r="L65" s="18">
        <v>251</v>
      </c>
      <c r="M65" s="18">
        <v>251.8</v>
      </c>
      <c r="N65" s="18">
        <f>AVERAGEA(B65:M65)</f>
        <v>244.51666666666668</v>
      </c>
    </row>
    <row r="66" spans="1:14" ht="18">
      <c r="A66" s="17"/>
      <c r="N66" s="14"/>
    </row>
    <row r="67" spans="1:14" ht="18">
      <c r="A67" s="17" t="s">
        <v>290</v>
      </c>
      <c r="B67" s="17"/>
      <c r="C67" s="17"/>
      <c r="D67" s="17"/>
      <c r="E67" s="17"/>
      <c r="F67" s="17" t="s">
        <v>284</v>
      </c>
      <c r="G67" s="17"/>
      <c r="H67" s="17"/>
      <c r="I67" s="17"/>
      <c r="J67" s="17" t="s">
        <v>291</v>
      </c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 t="s">
        <v>277</v>
      </c>
      <c r="B69" s="18">
        <v>155</v>
      </c>
      <c r="C69" s="18">
        <v>155</v>
      </c>
      <c r="D69" s="18">
        <v>157</v>
      </c>
      <c r="E69" s="18">
        <v>156</v>
      </c>
      <c r="F69" s="18">
        <v>147</v>
      </c>
      <c r="G69" s="18">
        <v>148</v>
      </c>
      <c r="H69" s="18">
        <v>143</v>
      </c>
      <c r="I69" s="18">
        <v>150</v>
      </c>
      <c r="J69" s="18">
        <v>147</v>
      </c>
      <c r="K69" s="18">
        <v>151</v>
      </c>
      <c r="L69" s="18">
        <v>150</v>
      </c>
      <c r="M69" s="18">
        <v>149</v>
      </c>
      <c r="N69" s="18">
        <f>AVERAGEA(B69:M69)</f>
        <v>150.66666666666666</v>
      </c>
    </row>
    <row r="70" spans="1:14" ht="18">
      <c r="A70" s="17" t="s">
        <v>278</v>
      </c>
      <c r="B70" s="18">
        <v>166</v>
      </c>
      <c r="C70" s="18">
        <v>164</v>
      </c>
      <c r="D70" s="18">
        <v>162</v>
      </c>
      <c r="E70" s="18">
        <v>158</v>
      </c>
      <c r="F70" s="18">
        <v>158</v>
      </c>
      <c r="G70" s="18">
        <v>158</v>
      </c>
      <c r="H70" s="18">
        <v>161</v>
      </c>
      <c r="I70" s="18">
        <v>162</v>
      </c>
      <c r="J70" s="18">
        <v>166</v>
      </c>
      <c r="K70" s="18">
        <v>169</v>
      </c>
      <c r="L70" s="18">
        <v>171</v>
      </c>
      <c r="M70" s="18">
        <v>173</v>
      </c>
      <c r="N70" s="18">
        <f>AVERAGEA(B70:M70)</f>
        <v>164</v>
      </c>
    </row>
    <row r="71" spans="1:14" ht="18">
      <c r="A71" s="17" t="s">
        <v>279</v>
      </c>
      <c r="B71" s="18">
        <v>182</v>
      </c>
      <c r="C71" s="18">
        <v>182</v>
      </c>
      <c r="D71" s="18">
        <v>175</v>
      </c>
      <c r="E71" s="18">
        <v>168</v>
      </c>
      <c r="F71" s="18">
        <v>165</v>
      </c>
      <c r="G71" s="18">
        <v>163</v>
      </c>
      <c r="H71" s="18">
        <v>168</v>
      </c>
      <c r="I71" s="18">
        <v>169</v>
      </c>
      <c r="J71" s="18">
        <v>170</v>
      </c>
      <c r="K71" s="18">
        <v>174</v>
      </c>
      <c r="L71" s="18">
        <v>176</v>
      </c>
      <c r="M71" s="18">
        <v>174</v>
      </c>
      <c r="N71" s="18">
        <f>AVERAGEA(B71:M71)</f>
        <v>172.16666666666666</v>
      </c>
    </row>
    <row r="72" spans="1:14" ht="18">
      <c r="A72" s="19">
        <v>1999</v>
      </c>
      <c r="B72" s="18">
        <v>183</v>
      </c>
      <c r="C72" s="18">
        <v>178</v>
      </c>
      <c r="D72" s="18">
        <v>177</v>
      </c>
      <c r="E72" s="18">
        <v>159</v>
      </c>
      <c r="F72" s="18">
        <v>157</v>
      </c>
      <c r="G72" s="18">
        <v>156</v>
      </c>
      <c r="H72" s="18">
        <v>154</v>
      </c>
      <c r="I72" s="18">
        <v>158</v>
      </c>
      <c r="J72" s="18">
        <v>163</v>
      </c>
      <c r="K72" s="18">
        <v>164</v>
      </c>
      <c r="L72" s="18">
        <v>167</v>
      </c>
      <c r="M72" s="18">
        <v>169</v>
      </c>
      <c r="N72" s="18">
        <f>AVERAGEA(B72:M72)</f>
        <v>165.41666666666666</v>
      </c>
    </row>
    <row r="73" spans="1:14" ht="18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8">
      <c r="A74" s="17" t="s">
        <v>290</v>
      </c>
      <c r="B74" s="17"/>
      <c r="C74" s="17"/>
      <c r="D74" s="17"/>
      <c r="E74" s="17"/>
      <c r="F74" s="17" t="s">
        <v>286</v>
      </c>
      <c r="G74" s="17"/>
      <c r="H74" s="17"/>
      <c r="I74" s="17"/>
      <c r="J74" s="17" t="s">
        <v>291</v>
      </c>
      <c r="K74" s="14"/>
      <c r="L74" s="14"/>
      <c r="M74" s="14"/>
      <c r="N74" s="14"/>
    </row>
    <row r="75" spans="1:14" ht="18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 t="s">
        <v>277</v>
      </c>
      <c r="B76" s="18">
        <v>111</v>
      </c>
      <c r="C76" s="18">
        <v>109</v>
      </c>
      <c r="D76" s="18">
        <v>110</v>
      </c>
      <c r="E76" s="18">
        <v>111</v>
      </c>
      <c r="F76" s="18">
        <v>113</v>
      </c>
      <c r="G76" s="18">
        <v>116</v>
      </c>
      <c r="H76" s="18">
        <v>113</v>
      </c>
      <c r="I76" s="18">
        <v>113</v>
      </c>
      <c r="J76" s="18">
        <v>116</v>
      </c>
      <c r="K76" s="18">
        <v>120</v>
      </c>
      <c r="L76" s="18">
        <v>126</v>
      </c>
      <c r="M76" s="18">
        <v>130</v>
      </c>
      <c r="N76" s="18">
        <f>AVERAGEA(B76:M76)</f>
        <v>115.66666666666667</v>
      </c>
    </row>
    <row r="77" spans="1:14" ht="18">
      <c r="A77" s="17" t="s">
        <v>278</v>
      </c>
      <c r="B77" s="18">
        <v>143</v>
      </c>
      <c r="C77" s="18">
        <v>143</v>
      </c>
      <c r="D77" s="18">
        <v>143</v>
      </c>
      <c r="E77" s="18">
        <v>146</v>
      </c>
      <c r="F77" s="18">
        <v>148</v>
      </c>
      <c r="G77" s="18">
        <v>148</v>
      </c>
      <c r="H77" s="18">
        <v>148</v>
      </c>
      <c r="I77" s="18">
        <v>149</v>
      </c>
      <c r="J77" s="18">
        <v>149</v>
      </c>
      <c r="K77" s="18">
        <v>156</v>
      </c>
      <c r="L77" s="18">
        <v>156</v>
      </c>
      <c r="M77" s="18">
        <v>157</v>
      </c>
      <c r="N77" s="18">
        <f>AVERAGEA(B77:M77)</f>
        <v>148.83333333333334</v>
      </c>
    </row>
    <row r="78" spans="1:14" ht="18">
      <c r="A78" s="17" t="s">
        <v>279</v>
      </c>
      <c r="B78" s="18">
        <v>170</v>
      </c>
      <c r="C78" s="18">
        <v>170</v>
      </c>
      <c r="D78" s="18">
        <v>168</v>
      </c>
      <c r="E78" s="18">
        <v>163</v>
      </c>
      <c r="F78" s="18">
        <v>159</v>
      </c>
      <c r="G78" s="18">
        <v>158</v>
      </c>
      <c r="H78" s="18">
        <v>157</v>
      </c>
      <c r="I78" s="18">
        <v>157</v>
      </c>
      <c r="J78" s="18">
        <v>160</v>
      </c>
      <c r="K78" s="18">
        <v>162</v>
      </c>
      <c r="L78" s="18">
        <v>162</v>
      </c>
      <c r="M78" s="18">
        <v>161</v>
      </c>
      <c r="N78" s="18">
        <f>AVERAGEA(B78:M78)</f>
        <v>162.25</v>
      </c>
    </row>
    <row r="79" spans="1:14" ht="18">
      <c r="A79" s="19">
        <v>1999</v>
      </c>
      <c r="B79" s="18">
        <v>164</v>
      </c>
      <c r="C79" s="18">
        <v>166</v>
      </c>
      <c r="D79" s="18">
        <v>160</v>
      </c>
      <c r="E79" s="18">
        <v>153</v>
      </c>
      <c r="F79" s="18">
        <v>148</v>
      </c>
      <c r="G79" s="18">
        <v>146</v>
      </c>
      <c r="H79" s="18">
        <v>146</v>
      </c>
      <c r="I79" s="18">
        <v>148</v>
      </c>
      <c r="J79" s="18">
        <v>151</v>
      </c>
      <c r="K79" s="18">
        <v>154</v>
      </c>
      <c r="L79" s="18">
        <v>157</v>
      </c>
      <c r="M79" s="18">
        <v>157</v>
      </c>
      <c r="N79" s="18">
        <f>AVERAGEA(B79:M79)</f>
        <v>154.16666666666666</v>
      </c>
    </row>
    <row r="81" spans="1:256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4"/>
      <c r="Z81" s="14"/>
      <c r="AA81" s="14"/>
      <c r="AB81" s="14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4"/>
      <c r="AN81" s="14"/>
      <c r="AO81" s="14"/>
      <c r="AP81" s="14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4"/>
      <c r="BB81" s="14"/>
      <c r="BC81" s="14"/>
      <c r="BD81" s="14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4"/>
      <c r="BP81" s="14"/>
      <c r="BQ81" s="14"/>
      <c r="BR81" s="14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4"/>
      <c r="CD81" s="14"/>
      <c r="CE81" s="14"/>
      <c r="CF81" s="14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4"/>
      <c r="CR81" s="14"/>
      <c r="CS81" s="14"/>
      <c r="CT81" s="14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4"/>
      <c r="DF81" s="14"/>
      <c r="DG81" s="14"/>
      <c r="DH81" s="14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4"/>
      <c r="DT81" s="14"/>
      <c r="DU81" s="14"/>
      <c r="DV81" s="14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4"/>
      <c r="EH81" s="14"/>
      <c r="EI81" s="14"/>
      <c r="EJ81" s="14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4"/>
      <c r="EV81" s="14"/>
      <c r="EW81" s="14"/>
      <c r="EX81" s="14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4"/>
      <c r="FJ81" s="14"/>
      <c r="FK81" s="14"/>
      <c r="FL81" s="14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4"/>
      <c r="FX81" s="14"/>
      <c r="FY81" s="14"/>
      <c r="FZ81" s="14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4"/>
      <c r="GL81" s="14"/>
      <c r="GM81" s="14"/>
      <c r="GN81" s="14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4"/>
      <c r="GZ81" s="14"/>
      <c r="HA81" s="14"/>
      <c r="HB81" s="14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4"/>
      <c r="HN81" s="14"/>
      <c r="HO81" s="14"/>
      <c r="HP81" s="14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4"/>
      <c r="IB81" s="14"/>
      <c r="IC81" s="14"/>
      <c r="ID81" s="14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4"/>
      <c r="IP81" s="14"/>
      <c r="IQ81" s="14"/>
      <c r="IR81" s="14"/>
      <c r="IS81" s="17"/>
      <c r="IT81" s="17"/>
      <c r="IU81" s="17"/>
      <c r="IV81" s="17"/>
    </row>
    <row r="83" spans="1:14" ht="18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R87"/>
  <sheetViews>
    <sheetView showGridLines="0" zoomScale="66" zoomScaleNormal="66" workbookViewId="0" topLeftCell="A22">
      <selection activeCell="F61" sqref="F61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253</v>
      </c>
      <c r="B3" s="13"/>
      <c r="C3" s="13"/>
      <c r="D3" s="13"/>
      <c r="E3" s="13"/>
      <c r="F3" s="13"/>
      <c r="G3" s="13"/>
      <c r="H3" s="12" t="s">
        <v>254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257</v>
      </c>
      <c r="B5" s="13"/>
      <c r="C5" s="13"/>
      <c r="D5" s="13"/>
      <c r="E5" s="13"/>
      <c r="F5" s="13"/>
      <c r="G5" s="13"/>
      <c r="H5" s="12" t="s">
        <v>258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144</v>
      </c>
      <c r="B7" s="13"/>
      <c r="C7" s="13"/>
      <c r="D7" s="13"/>
      <c r="E7" s="13"/>
      <c r="F7" s="13"/>
      <c r="G7" s="13"/>
      <c r="H7" s="12" t="s">
        <v>302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292</v>
      </c>
      <c r="B11" s="17"/>
      <c r="C11" s="17"/>
      <c r="D11" s="17"/>
      <c r="E11" s="17"/>
      <c r="F11" s="17" t="s">
        <v>310</v>
      </c>
      <c r="G11" s="17"/>
      <c r="H11" s="17"/>
      <c r="I11" s="17"/>
      <c r="J11" s="17" t="s">
        <v>421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629.8024149286498</v>
      </c>
      <c r="C13" s="18">
        <v>689.8470097357441</v>
      </c>
      <c r="D13" s="18">
        <v>501.89483657034583</v>
      </c>
      <c r="E13" s="18">
        <v>547.346259302781</v>
      </c>
      <c r="F13" s="18">
        <v>569.3809721645201</v>
      </c>
      <c r="G13" s="18">
        <v>489.4722066254913</v>
      </c>
      <c r="H13" s="18">
        <v>584.354628422425</v>
      </c>
      <c r="I13" s="18">
        <v>419.31097008159566</v>
      </c>
      <c r="J13" s="18">
        <v>443.4303925829349</v>
      </c>
      <c r="K13" s="18">
        <v>490.4032400070435</v>
      </c>
      <c r="L13" s="18">
        <v>522.6615236258438</v>
      </c>
      <c r="M13" s="18">
        <v>480.5077805077805</v>
      </c>
      <c r="N13" s="18">
        <f>AVERAGEA(B13:M13)</f>
        <v>530.7010195462631</v>
      </c>
    </row>
    <row r="14" spans="1:14" ht="18">
      <c r="A14" s="17" t="s">
        <v>278</v>
      </c>
      <c r="B14" s="18">
        <v>535.7414448669201</v>
      </c>
      <c r="C14" s="18">
        <v>449.7329928024147</v>
      </c>
      <c r="D14" s="18">
        <v>498.1322375793799</v>
      </c>
      <c r="E14" s="18">
        <v>569.2070484581498</v>
      </c>
      <c r="F14" s="18">
        <v>528.5087719298245</v>
      </c>
      <c r="G14" s="18">
        <v>493.891307400646</v>
      </c>
      <c r="H14" s="18">
        <v>408.8785046728972</v>
      </c>
      <c r="I14" s="18">
        <v>433.1638755980861</v>
      </c>
      <c r="J14" s="18">
        <v>582.5215103462988</v>
      </c>
      <c r="K14" s="18">
        <v>521.9742132261196</v>
      </c>
      <c r="L14" s="18">
        <v>454.80928689883916</v>
      </c>
      <c r="M14" s="18">
        <v>480.73238237172666</v>
      </c>
      <c r="N14" s="18">
        <f>AVERAGEA(B14:M14)</f>
        <v>496.4411313459418</v>
      </c>
    </row>
    <row r="15" spans="1:14" ht="18">
      <c r="A15" s="17" t="s">
        <v>279</v>
      </c>
      <c r="B15" s="18">
        <v>520.8333333333334</v>
      </c>
      <c r="C15" s="18">
        <v>507.47046560111187</v>
      </c>
      <c r="D15" s="18">
        <v>558.8686019528001</v>
      </c>
      <c r="E15" s="18">
        <v>534.010152284264</v>
      </c>
      <c r="F15" s="18">
        <v>504.7019081530174</v>
      </c>
      <c r="G15" s="18">
        <v>457.61101876038947</v>
      </c>
      <c r="H15" s="18">
        <v>426.6832917705736</v>
      </c>
      <c r="I15" s="18">
        <v>646.3926174496644</v>
      </c>
      <c r="J15" s="18">
        <v>564.8135684479741</v>
      </c>
      <c r="K15" s="18">
        <v>422.74678111587986</v>
      </c>
      <c r="L15" s="18">
        <v>515.7089706490285</v>
      </c>
      <c r="M15" s="18">
        <v>469.49927511988403</v>
      </c>
      <c r="N15" s="18">
        <f>AVERAGEA(B15:M15)</f>
        <v>510.77833205316006</v>
      </c>
    </row>
    <row r="16" spans="1:14" ht="18">
      <c r="A16" s="19">
        <v>1999</v>
      </c>
      <c r="B16" s="18">
        <v>545.1</v>
      </c>
      <c r="C16" s="18">
        <v>488.39</v>
      </c>
      <c r="D16" s="18">
        <v>560.61</v>
      </c>
      <c r="E16" s="18">
        <v>409.04</v>
      </c>
      <c r="F16" s="18">
        <v>433.62</v>
      </c>
      <c r="G16" s="18">
        <v>493.48</v>
      </c>
      <c r="H16" s="18">
        <v>499.09</v>
      </c>
      <c r="I16" s="18">
        <v>455.3</v>
      </c>
      <c r="J16" s="18">
        <v>362.26</v>
      </c>
      <c r="K16" s="18">
        <v>409.15</v>
      </c>
      <c r="L16" s="18">
        <v>481.97</v>
      </c>
      <c r="M16" s="18">
        <v>412.08</v>
      </c>
      <c r="N16" s="18">
        <f>AVERAGEA(B16:M16)</f>
        <v>462.5075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296</v>
      </c>
      <c r="B18" s="17"/>
      <c r="C18" s="17"/>
      <c r="D18" s="17"/>
      <c r="E18" s="17"/>
      <c r="F18" s="17" t="s">
        <v>284</v>
      </c>
      <c r="G18" s="17"/>
      <c r="H18" s="17"/>
      <c r="I18" s="17"/>
      <c r="J18" s="17" t="s">
        <v>297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9990</v>
      </c>
      <c r="C20" s="18">
        <v>9990</v>
      </c>
      <c r="D20" s="18">
        <v>9990</v>
      </c>
      <c r="E20" s="18">
        <v>9990</v>
      </c>
      <c r="F20" s="18">
        <v>9990</v>
      </c>
      <c r="G20" s="18">
        <v>9990</v>
      </c>
      <c r="H20" s="18">
        <v>9990</v>
      </c>
      <c r="I20" s="18">
        <v>9990</v>
      </c>
      <c r="J20" s="18">
        <v>9990</v>
      </c>
      <c r="K20" s="18">
        <v>9990</v>
      </c>
      <c r="L20" s="18">
        <v>9990</v>
      </c>
      <c r="M20" s="18">
        <v>9990</v>
      </c>
      <c r="N20" s="18">
        <f>AVERAGEA(B20:M20)</f>
        <v>9990</v>
      </c>
    </row>
    <row r="21" spans="1:14" ht="18">
      <c r="A21" s="17" t="s">
        <v>278</v>
      </c>
      <c r="B21" s="18">
        <v>9990</v>
      </c>
      <c r="C21" s="18">
        <v>9900</v>
      </c>
      <c r="D21" s="18">
        <v>9900</v>
      </c>
      <c r="E21" s="18">
        <v>9900</v>
      </c>
      <c r="F21" s="18">
        <v>9900</v>
      </c>
      <c r="G21" s="18">
        <v>9900</v>
      </c>
      <c r="H21" s="18">
        <v>9900</v>
      </c>
      <c r="I21" s="18">
        <v>9900</v>
      </c>
      <c r="J21" s="18">
        <v>9900</v>
      </c>
      <c r="K21" s="18">
        <v>9900</v>
      </c>
      <c r="L21" s="18">
        <v>9900</v>
      </c>
      <c r="M21" s="18">
        <v>9900</v>
      </c>
      <c r="N21" s="18">
        <f>AVERAGEA(B21:M21)</f>
        <v>9907.5</v>
      </c>
    </row>
    <row r="22" spans="1:14" ht="18">
      <c r="A22" s="17" t="s">
        <v>279</v>
      </c>
      <c r="B22" s="18">
        <v>9900</v>
      </c>
      <c r="C22" s="18">
        <v>9900</v>
      </c>
      <c r="D22" s="18">
        <v>9900</v>
      </c>
      <c r="E22" s="18">
        <v>9900</v>
      </c>
      <c r="F22" s="18">
        <v>9900</v>
      </c>
      <c r="G22" s="18">
        <v>9900</v>
      </c>
      <c r="H22" s="18">
        <v>9900</v>
      </c>
      <c r="I22" s="18">
        <v>9900</v>
      </c>
      <c r="J22" s="18">
        <v>9900</v>
      </c>
      <c r="K22" s="18">
        <v>9900</v>
      </c>
      <c r="L22" s="18">
        <v>9900</v>
      </c>
      <c r="M22" s="18">
        <v>9900</v>
      </c>
      <c r="N22" s="18">
        <f>AVERAGEA(B22:M22)</f>
        <v>9900</v>
      </c>
    </row>
    <row r="23" spans="1:14" ht="18">
      <c r="A23" s="19">
        <v>1999</v>
      </c>
      <c r="B23" s="18">
        <v>9900</v>
      </c>
      <c r="C23" s="18">
        <v>10201</v>
      </c>
      <c r="D23" s="18">
        <v>10201</v>
      </c>
      <c r="E23" s="18">
        <v>10201</v>
      </c>
      <c r="F23" s="18">
        <v>10201</v>
      </c>
      <c r="G23" s="18">
        <v>10201</v>
      </c>
      <c r="H23" s="18">
        <v>10201</v>
      </c>
      <c r="I23" s="18">
        <v>10201</v>
      </c>
      <c r="J23" s="18">
        <v>10201</v>
      </c>
      <c r="K23" s="18">
        <v>10201</v>
      </c>
      <c r="L23" s="18">
        <v>10201</v>
      </c>
      <c r="M23" s="18">
        <v>10201</v>
      </c>
      <c r="N23" s="18">
        <v>10176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296</v>
      </c>
      <c r="B25" s="17"/>
      <c r="C25" s="17"/>
      <c r="D25" s="17"/>
      <c r="E25" s="17"/>
      <c r="F25" s="17" t="s">
        <v>311</v>
      </c>
      <c r="G25" s="17"/>
      <c r="H25" s="17"/>
      <c r="I25" s="17"/>
      <c r="J25" s="17" t="s">
        <v>297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9700</v>
      </c>
      <c r="C27" s="18">
        <v>9700</v>
      </c>
      <c r="D27" s="18">
        <v>9700</v>
      </c>
      <c r="E27" s="18">
        <v>10200</v>
      </c>
      <c r="F27" s="18">
        <v>10200</v>
      </c>
      <c r="G27" s="18">
        <v>10200</v>
      </c>
      <c r="H27" s="18">
        <v>10200</v>
      </c>
      <c r="I27" s="18">
        <v>10200</v>
      </c>
      <c r="J27" s="18">
        <v>10200</v>
      </c>
      <c r="K27" s="18">
        <v>10200</v>
      </c>
      <c r="L27" s="18">
        <v>10200</v>
      </c>
      <c r="M27" s="18">
        <v>10200</v>
      </c>
      <c r="N27" s="18">
        <f>AVERAGEA(B27:M27)</f>
        <v>10075</v>
      </c>
    </row>
    <row r="28" spans="1:14" ht="18">
      <c r="A28" s="17" t="s">
        <v>278</v>
      </c>
      <c r="B28" s="18">
        <v>10200</v>
      </c>
      <c r="C28" s="18">
        <v>10200</v>
      </c>
      <c r="D28" s="18">
        <v>10600</v>
      </c>
      <c r="E28" s="18">
        <v>10600</v>
      </c>
      <c r="F28" s="18">
        <v>10600</v>
      </c>
      <c r="G28" s="18">
        <v>10600</v>
      </c>
      <c r="H28" s="18">
        <v>10600</v>
      </c>
      <c r="I28" s="18">
        <v>10600</v>
      </c>
      <c r="J28" s="18">
        <v>10600</v>
      </c>
      <c r="K28" s="18">
        <v>10600</v>
      </c>
      <c r="L28" s="18">
        <v>10600</v>
      </c>
      <c r="M28" s="18">
        <v>10600</v>
      </c>
      <c r="N28" s="18">
        <f>AVERAGEA(B28:M28)</f>
        <v>10533.333333333334</v>
      </c>
    </row>
    <row r="29" spans="1:14" ht="18">
      <c r="A29" s="17" t="s">
        <v>279</v>
      </c>
      <c r="B29" s="18">
        <v>10600</v>
      </c>
      <c r="C29" s="18">
        <v>10600</v>
      </c>
      <c r="D29" s="18">
        <v>11000</v>
      </c>
      <c r="E29" s="18">
        <v>11000</v>
      </c>
      <c r="F29" s="18">
        <v>11000</v>
      </c>
      <c r="G29" s="18">
        <v>11000</v>
      </c>
      <c r="H29" s="18">
        <v>11000</v>
      </c>
      <c r="I29" s="18">
        <v>11000</v>
      </c>
      <c r="J29" s="18">
        <v>11000</v>
      </c>
      <c r="K29" s="18">
        <v>11000</v>
      </c>
      <c r="L29" s="18">
        <v>11000</v>
      </c>
      <c r="M29" s="18">
        <v>11000</v>
      </c>
      <c r="N29" s="18">
        <f>AVERAGEA(B29:M29)</f>
        <v>10933.333333333334</v>
      </c>
    </row>
    <row r="30" spans="1:14" ht="18">
      <c r="A30" s="19">
        <v>1999</v>
      </c>
      <c r="B30" s="18">
        <v>11000</v>
      </c>
      <c r="C30" s="18">
        <v>11000</v>
      </c>
      <c r="D30" s="18">
        <v>11000</v>
      </c>
      <c r="E30" s="18">
        <v>11000</v>
      </c>
      <c r="F30" s="18">
        <v>11000</v>
      </c>
      <c r="G30" s="18">
        <v>11000</v>
      </c>
      <c r="H30" s="18">
        <v>11000</v>
      </c>
      <c r="I30" s="18">
        <v>11000</v>
      </c>
      <c r="J30" s="18">
        <v>11000</v>
      </c>
      <c r="K30" s="18">
        <v>11000</v>
      </c>
      <c r="L30" s="18">
        <v>11000</v>
      </c>
      <c r="M30" s="18">
        <v>11000</v>
      </c>
      <c r="N30" s="18">
        <v>11000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312</v>
      </c>
      <c r="B32" s="17"/>
      <c r="C32" s="17"/>
      <c r="D32" s="17"/>
      <c r="E32" s="17"/>
      <c r="F32" s="17" t="s">
        <v>284</v>
      </c>
      <c r="G32" s="17"/>
      <c r="H32" s="17"/>
      <c r="I32" s="17"/>
      <c r="J32" s="17" t="s">
        <v>313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421</v>
      </c>
      <c r="C34" s="18">
        <v>421</v>
      </c>
      <c r="D34" s="18">
        <v>421</v>
      </c>
      <c r="E34" s="18">
        <v>421</v>
      </c>
      <c r="F34" s="18">
        <v>397</v>
      </c>
      <c r="G34" s="18">
        <v>397</v>
      </c>
      <c r="H34" s="18">
        <v>397</v>
      </c>
      <c r="I34" s="18">
        <v>397</v>
      </c>
      <c r="J34" s="18">
        <v>391</v>
      </c>
      <c r="K34" s="18">
        <v>391</v>
      </c>
      <c r="L34" s="18">
        <v>391</v>
      </c>
      <c r="M34" s="18">
        <v>391</v>
      </c>
      <c r="N34" s="18">
        <v>409</v>
      </c>
    </row>
    <row r="35" spans="1:14" ht="18">
      <c r="A35" s="17" t="s">
        <v>278</v>
      </c>
      <c r="B35" s="18">
        <v>412</v>
      </c>
      <c r="C35" s="18">
        <v>412</v>
      </c>
      <c r="D35" s="18">
        <v>412</v>
      </c>
      <c r="E35" s="18">
        <v>412</v>
      </c>
      <c r="F35" s="18">
        <v>410</v>
      </c>
      <c r="G35" s="18">
        <v>410</v>
      </c>
      <c r="H35" s="18">
        <v>410</v>
      </c>
      <c r="I35" s="18">
        <v>410</v>
      </c>
      <c r="J35" s="18">
        <v>452</v>
      </c>
      <c r="K35" s="18">
        <v>452</v>
      </c>
      <c r="L35" s="18">
        <v>452</v>
      </c>
      <c r="M35" s="18">
        <v>452</v>
      </c>
      <c r="N35" s="18">
        <v>423</v>
      </c>
    </row>
    <row r="36" spans="1:14" ht="18">
      <c r="A36" s="17" t="s">
        <v>279</v>
      </c>
      <c r="B36" s="18">
        <v>448</v>
      </c>
      <c r="C36" s="18">
        <v>448</v>
      </c>
      <c r="D36" s="18">
        <v>448</v>
      </c>
      <c r="E36" s="18">
        <v>448</v>
      </c>
      <c r="F36" s="18">
        <v>428</v>
      </c>
      <c r="G36" s="18">
        <v>428</v>
      </c>
      <c r="H36" s="18">
        <v>428</v>
      </c>
      <c r="I36" s="18">
        <v>428</v>
      </c>
      <c r="J36" s="18">
        <v>449</v>
      </c>
      <c r="K36" s="18">
        <v>449</v>
      </c>
      <c r="L36" s="18">
        <v>449</v>
      </c>
      <c r="M36" s="18">
        <v>449</v>
      </c>
      <c r="N36" s="18">
        <v>443</v>
      </c>
    </row>
    <row r="37" spans="1:14" ht="18">
      <c r="A37" s="19">
        <v>1999</v>
      </c>
      <c r="B37" s="18">
        <v>453</v>
      </c>
      <c r="C37" s="18">
        <v>453</v>
      </c>
      <c r="D37" s="18">
        <v>453</v>
      </c>
      <c r="E37" s="18">
        <v>444</v>
      </c>
      <c r="F37" s="18">
        <v>444</v>
      </c>
      <c r="G37" s="18">
        <v>444</v>
      </c>
      <c r="H37" s="18">
        <v>414</v>
      </c>
      <c r="I37" s="18">
        <v>414</v>
      </c>
      <c r="J37" s="18">
        <v>414</v>
      </c>
      <c r="K37" s="18">
        <v>418</v>
      </c>
      <c r="L37" s="18">
        <v>418</v>
      </c>
      <c r="M37" s="18">
        <v>418</v>
      </c>
      <c r="N37" s="18">
        <v>440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 t="s">
        <v>312</v>
      </c>
      <c r="B39" s="17"/>
      <c r="C39" s="17"/>
      <c r="D39" s="17"/>
      <c r="E39" s="17"/>
      <c r="F39" s="17" t="s">
        <v>286</v>
      </c>
      <c r="G39" s="17"/>
      <c r="H39" s="17"/>
      <c r="I39" s="17"/>
      <c r="J39" s="17" t="s">
        <v>313</v>
      </c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358</v>
      </c>
      <c r="C41" s="18">
        <v>358</v>
      </c>
      <c r="D41" s="18">
        <v>358</v>
      </c>
      <c r="E41" s="18">
        <v>358</v>
      </c>
      <c r="F41" s="18">
        <v>348</v>
      </c>
      <c r="G41" s="18">
        <v>348</v>
      </c>
      <c r="H41" s="18">
        <v>348</v>
      </c>
      <c r="I41" s="18">
        <v>348</v>
      </c>
      <c r="J41" s="18">
        <v>372</v>
      </c>
      <c r="K41" s="18">
        <v>372</v>
      </c>
      <c r="L41" s="18">
        <v>372</v>
      </c>
      <c r="M41" s="18">
        <v>372</v>
      </c>
      <c r="N41" s="18">
        <v>358</v>
      </c>
    </row>
    <row r="42" spans="1:14" ht="18">
      <c r="A42" s="17" t="s">
        <v>278</v>
      </c>
      <c r="B42" s="18">
        <v>408</v>
      </c>
      <c r="C42" s="18">
        <v>408</v>
      </c>
      <c r="D42" s="18">
        <v>408</v>
      </c>
      <c r="E42" s="18">
        <v>408</v>
      </c>
      <c r="F42" s="18">
        <v>409</v>
      </c>
      <c r="G42" s="18">
        <v>409</v>
      </c>
      <c r="H42" s="20">
        <v>409</v>
      </c>
      <c r="I42" s="18">
        <v>409</v>
      </c>
      <c r="J42" s="20">
        <v>420</v>
      </c>
      <c r="K42" s="18">
        <v>420</v>
      </c>
      <c r="L42" s="18">
        <v>420</v>
      </c>
      <c r="M42" s="18">
        <v>420</v>
      </c>
      <c r="N42" s="20">
        <v>411</v>
      </c>
    </row>
    <row r="43" spans="1:14" ht="18">
      <c r="A43" s="17" t="s">
        <v>279</v>
      </c>
      <c r="B43" s="18">
        <v>404</v>
      </c>
      <c r="C43" s="18">
        <v>404</v>
      </c>
      <c r="D43" s="18">
        <v>404</v>
      </c>
      <c r="E43" s="18">
        <v>404</v>
      </c>
      <c r="F43" s="18">
        <v>384</v>
      </c>
      <c r="G43" s="20">
        <v>384</v>
      </c>
      <c r="H43" s="20">
        <v>384</v>
      </c>
      <c r="I43" s="20">
        <v>384</v>
      </c>
      <c r="J43" s="20">
        <v>406</v>
      </c>
      <c r="K43" s="18">
        <v>406</v>
      </c>
      <c r="L43" s="18">
        <v>406</v>
      </c>
      <c r="M43" s="18">
        <v>406</v>
      </c>
      <c r="N43" s="20">
        <v>400</v>
      </c>
    </row>
    <row r="44" spans="1:14" ht="18">
      <c r="A44" s="19">
        <v>1999</v>
      </c>
      <c r="B44" s="18">
        <v>406</v>
      </c>
      <c r="C44" s="18">
        <v>406</v>
      </c>
      <c r="D44" s="18">
        <v>406</v>
      </c>
      <c r="E44" s="18">
        <v>403</v>
      </c>
      <c r="F44" s="18">
        <v>403</v>
      </c>
      <c r="G44" s="20">
        <v>403</v>
      </c>
      <c r="H44" s="20">
        <v>393</v>
      </c>
      <c r="I44" s="20">
        <v>393</v>
      </c>
      <c r="J44" s="20">
        <v>393</v>
      </c>
      <c r="K44" s="18">
        <v>397</v>
      </c>
      <c r="L44" s="18">
        <v>397</v>
      </c>
      <c r="M44" s="18">
        <v>397</v>
      </c>
      <c r="N44" s="20">
        <v>402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 t="s">
        <v>314</v>
      </c>
      <c r="B46" s="17"/>
      <c r="C46" s="17"/>
      <c r="D46" s="17"/>
      <c r="E46" s="17"/>
      <c r="F46" s="17" t="s">
        <v>286</v>
      </c>
      <c r="G46" s="17"/>
      <c r="H46" s="17"/>
      <c r="I46" s="17"/>
      <c r="J46" s="17" t="s">
        <v>315</v>
      </c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 t="s">
        <v>316</v>
      </c>
      <c r="B48" s="18">
        <v>121.77</v>
      </c>
      <c r="C48" s="18">
        <v>121.77</v>
      </c>
      <c r="D48" s="18">
        <v>121.77</v>
      </c>
      <c r="E48" s="18">
        <v>121.77</v>
      </c>
      <c r="F48" s="18">
        <v>118.09</v>
      </c>
      <c r="G48" s="18">
        <v>118.09</v>
      </c>
      <c r="H48" s="18">
        <v>118.09</v>
      </c>
      <c r="I48" s="18">
        <v>118.09</v>
      </c>
      <c r="J48" s="18">
        <v>116.08</v>
      </c>
      <c r="K48" s="18">
        <v>116.08</v>
      </c>
      <c r="L48" s="18">
        <v>116.08</v>
      </c>
      <c r="M48" s="18">
        <v>116.08</v>
      </c>
      <c r="N48" s="20">
        <f>AVERAGEA(B48:M48)</f>
        <v>118.64666666666665</v>
      </c>
    </row>
    <row r="49" spans="1:14" ht="18">
      <c r="A49" s="17" t="s">
        <v>278</v>
      </c>
      <c r="B49" s="18">
        <v>114.42</v>
      </c>
      <c r="C49" s="18">
        <v>114.42</v>
      </c>
      <c r="D49" s="18">
        <v>114.42</v>
      </c>
      <c r="E49" s="18">
        <v>114.42</v>
      </c>
      <c r="F49" s="18">
        <v>115.94</v>
      </c>
      <c r="G49" s="18">
        <v>115.94</v>
      </c>
      <c r="H49" s="18">
        <v>115.94</v>
      </c>
      <c r="I49" s="18">
        <v>115.94</v>
      </c>
      <c r="J49" s="18">
        <v>120.64</v>
      </c>
      <c r="K49" s="18">
        <v>120.64</v>
      </c>
      <c r="L49" s="18">
        <v>120.64</v>
      </c>
      <c r="M49" s="18">
        <v>120.64</v>
      </c>
      <c r="N49" s="20">
        <f>AVERAGEA(B49:M49)</f>
        <v>117.00000000000004</v>
      </c>
    </row>
    <row r="50" spans="1:14" ht="18">
      <c r="A50" s="17" t="s">
        <v>279</v>
      </c>
      <c r="B50" s="18">
        <v>119.31</v>
      </c>
      <c r="C50" s="18">
        <v>119.31</v>
      </c>
      <c r="D50" s="18">
        <v>119.31</v>
      </c>
      <c r="E50" s="18">
        <v>119.31</v>
      </c>
      <c r="F50" s="18">
        <v>117.77</v>
      </c>
      <c r="G50" s="18">
        <v>117.77</v>
      </c>
      <c r="H50" s="18">
        <v>117.77</v>
      </c>
      <c r="I50" s="18">
        <v>117.77</v>
      </c>
      <c r="J50" s="18">
        <v>119.28</v>
      </c>
      <c r="K50" s="18">
        <v>119.28</v>
      </c>
      <c r="L50" s="18">
        <v>119.28</v>
      </c>
      <c r="M50" s="18">
        <v>119.28</v>
      </c>
      <c r="N50" s="20">
        <f>AVERAGEA(B50:M50)</f>
        <v>118.78666666666665</v>
      </c>
    </row>
    <row r="51" spans="1:14" ht="18">
      <c r="A51" s="19">
        <v>1999</v>
      </c>
      <c r="B51" s="18">
        <v>116.7</v>
      </c>
      <c r="C51" s="18">
        <v>116.7</v>
      </c>
      <c r="D51" s="18">
        <v>116.7</v>
      </c>
      <c r="E51" s="18">
        <v>116.7</v>
      </c>
      <c r="F51" s="18">
        <v>116.25</v>
      </c>
      <c r="G51" s="18">
        <v>116.25</v>
      </c>
      <c r="H51" s="18">
        <v>116.25</v>
      </c>
      <c r="I51" s="18">
        <v>116.25</v>
      </c>
      <c r="J51" s="18">
        <v>116.14</v>
      </c>
      <c r="K51" s="18">
        <v>116.14</v>
      </c>
      <c r="L51" s="18">
        <v>116.14</v>
      </c>
      <c r="M51" s="18">
        <v>116.14</v>
      </c>
      <c r="N51" s="20">
        <f>AVERAGEA(B51:M51)</f>
        <v>116.36333333333336</v>
      </c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 t="s">
        <v>317</v>
      </c>
      <c r="B53" s="17"/>
      <c r="C53" s="17"/>
      <c r="D53" s="17"/>
      <c r="E53" s="17"/>
      <c r="F53" s="17" t="s">
        <v>530</v>
      </c>
      <c r="G53" s="17"/>
      <c r="H53" s="17"/>
      <c r="I53" s="17"/>
      <c r="J53" s="17" t="s">
        <v>318</v>
      </c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 t="s">
        <v>277</v>
      </c>
      <c r="B55" s="18">
        <v>22000</v>
      </c>
      <c r="C55" s="18">
        <v>22000</v>
      </c>
      <c r="D55" s="18">
        <v>21800</v>
      </c>
      <c r="E55" s="18">
        <v>21400</v>
      </c>
      <c r="F55" s="18">
        <v>21100</v>
      </c>
      <c r="G55" s="18">
        <v>21100</v>
      </c>
      <c r="H55" s="18">
        <v>21800</v>
      </c>
      <c r="I55" s="18">
        <v>22400</v>
      </c>
      <c r="J55" s="18">
        <v>23200</v>
      </c>
      <c r="K55" s="18">
        <v>23700</v>
      </c>
      <c r="L55" s="18">
        <v>24000</v>
      </c>
      <c r="M55" s="18">
        <v>23800</v>
      </c>
      <c r="N55" s="20">
        <f>AVERAGEA(B55:M55)</f>
        <v>22358.333333333332</v>
      </c>
      <c r="Q55" s="30"/>
      <c r="R55" s="30"/>
    </row>
    <row r="56" spans="1:18" ht="18">
      <c r="A56" s="17" t="s">
        <v>278</v>
      </c>
      <c r="B56" s="18">
        <v>23500</v>
      </c>
      <c r="C56" s="18">
        <v>22600</v>
      </c>
      <c r="D56" s="18">
        <v>21600</v>
      </c>
      <c r="E56" s="18">
        <v>21500</v>
      </c>
      <c r="F56" s="18">
        <v>21300</v>
      </c>
      <c r="G56" s="18">
        <v>20700</v>
      </c>
      <c r="H56" s="18">
        <v>20400</v>
      </c>
      <c r="I56" s="18">
        <v>20500</v>
      </c>
      <c r="J56" s="18">
        <v>20800</v>
      </c>
      <c r="K56" s="18">
        <v>20600</v>
      </c>
      <c r="L56" s="18">
        <v>19800</v>
      </c>
      <c r="M56" s="18">
        <v>19600</v>
      </c>
      <c r="N56" s="20">
        <f>AVERAGEA(B56:M56)</f>
        <v>21075</v>
      </c>
      <c r="Q56" s="30"/>
      <c r="R56" s="30"/>
    </row>
    <row r="57" spans="1:18" ht="18">
      <c r="A57" s="17" t="s">
        <v>279</v>
      </c>
      <c r="B57" s="18">
        <v>19500</v>
      </c>
      <c r="C57" s="18">
        <v>19400</v>
      </c>
      <c r="D57" s="18">
        <v>19100</v>
      </c>
      <c r="E57" s="18">
        <v>18300</v>
      </c>
      <c r="F57" s="18">
        <v>18100</v>
      </c>
      <c r="G57" s="18">
        <v>18100</v>
      </c>
      <c r="H57" s="18">
        <v>18600</v>
      </c>
      <c r="I57" s="18">
        <v>18700</v>
      </c>
      <c r="J57" s="18">
        <v>19000</v>
      </c>
      <c r="K57" s="18">
        <v>19100</v>
      </c>
      <c r="L57" s="18">
        <v>19100</v>
      </c>
      <c r="M57" s="18">
        <v>19200</v>
      </c>
      <c r="N57" s="20">
        <f>AVERAGEA(B57:M57)</f>
        <v>18850</v>
      </c>
      <c r="Q57" s="30"/>
      <c r="R57" s="30"/>
    </row>
    <row r="58" spans="1:18" ht="18">
      <c r="A58" s="19">
        <v>1999</v>
      </c>
      <c r="B58" s="18">
        <v>19100</v>
      </c>
      <c r="C58" s="18">
        <v>18800</v>
      </c>
      <c r="D58" s="18">
        <v>18700</v>
      </c>
      <c r="E58" s="18">
        <v>18700</v>
      </c>
      <c r="F58" s="18">
        <v>18700</v>
      </c>
      <c r="G58" s="18">
        <v>18600</v>
      </c>
      <c r="H58" s="18">
        <v>18600</v>
      </c>
      <c r="I58" s="18">
        <v>18700</v>
      </c>
      <c r="J58" s="18">
        <v>19100</v>
      </c>
      <c r="K58" s="18">
        <v>19200</v>
      </c>
      <c r="L58" s="18">
        <v>19000</v>
      </c>
      <c r="M58" s="18">
        <v>18800</v>
      </c>
      <c r="N58" s="20">
        <f>AVERAGEA(B58:M58)</f>
        <v>18833.333333333332</v>
      </c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 t="s">
        <v>317</v>
      </c>
      <c r="B60" s="17"/>
      <c r="C60" s="17"/>
      <c r="D60" s="17"/>
      <c r="E60" s="17"/>
      <c r="F60" s="17" t="s">
        <v>319</v>
      </c>
      <c r="G60" s="17"/>
      <c r="H60" s="17"/>
      <c r="I60" s="17"/>
      <c r="J60" s="17" t="s">
        <v>318</v>
      </c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 t="s">
        <v>277</v>
      </c>
      <c r="B62" s="18">
        <v>31500</v>
      </c>
      <c r="C62" s="18">
        <v>32600</v>
      </c>
      <c r="D62" s="18">
        <v>33200</v>
      </c>
      <c r="E62" s="18">
        <v>33400</v>
      </c>
      <c r="F62" s="18">
        <v>33200</v>
      </c>
      <c r="G62" s="18">
        <v>33100</v>
      </c>
      <c r="H62" s="18">
        <v>33000</v>
      </c>
      <c r="I62" s="18">
        <v>33300</v>
      </c>
      <c r="J62" s="18">
        <v>33800</v>
      </c>
      <c r="K62" s="18">
        <v>34500</v>
      </c>
      <c r="L62" s="18">
        <v>34800</v>
      </c>
      <c r="M62" s="18">
        <v>35300</v>
      </c>
      <c r="N62" s="20">
        <f>AVERAGEA(B62:M62)</f>
        <v>33475</v>
      </c>
      <c r="Q62" s="30"/>
      <c r="R62" s="30"/>
    </row>
    <row r="63" spans="1:18" ht="18">
      <c r="A63" s="17" t="s">
        <v>278</v>
      </c>
      <c r="B63" s="18">
        <v>35200</v>
      </c>
      <c r="C63" s="18">
        <v>35400</v>
      </c>
      <c r="D63" s="18">
        <v>35100</v>
      </c>
      <c r="E63" s="18">
        <v>35100</v>
      </c>
      <c r="F63" s="18">
        <v>34800</v>
      </c>
      <c r="G63" s="18">
        <v>34300</v>
      </c>
      <c r="H63" s="18">
        <v>33600</v>
      </c>
      <c r="I63" s="18">
        <v>33200</v>
      </c>
      <c r="J63" s="18">
        <v>32800</v>
      </c>
      <c r="K63" s="18">
        <v>31800</v>
      </c>
      <c r="L63" s="18">
        <v>31000</v>
      </c>
      <c r="M63" s="18">
        <v>30800</v>
      </c>
      <c r="N63" s="20">
        <f>AVERAGEA(B63:M63)</f>
        <v>33591.666666666664</v>
      </c>
      <c r="Q63" s="30"/>
      <c r="R63" s="30"/>
    </row>
    <row r="64" spans="1:18" ht="18">
      <c r="A64" s="17" t="s">
        <v>279</v>
      </c>
      <c r="B64" s="18">
        <v>30400</v>
      </c>
      <c r="C64" s="18">
        <v>30600</v>
      </c>
      <c r="D64" s="18">
        <v>30500</v>
      </c>
      <c r="E64" s="18">
        <v>29900</v>
      </c>
      <c r="F64" s="18">
        <v>29800</v>
      </c>
      <c r="G64" s="18">
        <v>29900</v>
      </c>
      <c r="H64" s="18">
        <v>30300</v>
      </c>
      <c r="I64" s="18">
        <v>30700</v>
      </c>
      <c r="J64" s="18">
        <v>31000</v>
      </c>
      <c r="K64" s="18">
        <v>31300</v>
      </c>
      <c r="L64" s="18">
        <v>30900</v>
      </c>
      <c r="M64" s="18">
        <v>30300</v>
      </c>
      <c r="N64" s="20">
        <f>AVERAGEA(B64:M64)</f>
        <v>30466.666666666668</v>
      </c>
      <c r="Q64" s="30"/>
      <c r="R64" s="30"/>
    </row>
    <row r="65" spans="1:18" ht="18">
      <c r="A65" s="19">
        <v>1999</v>
      </c>
      <c r="B65" s="18">
        <v>30000</v>
      </c>
      <c r="C65" s="18">
        <v>29600</v>
      </c>
      <c r="D65" s="18">
        <v>29300</v>
      </c>
      <c r="E65" s="18">
        <v>29200</v>
      </c>
      <c r="F65" s="18">
        <v>29000</v>
      </c>
      <c r="G65" s="18">
        <v>2900</v>
      </c>
      <c r="H65" s="18">
        <v>28900</v>
      </c>
      <c r="I65" s="18">
        <v>28700</v>
      </c>
      <c r="J65" s="18">
        <v>28600</v>
      </c>
      <c r="K65" s="18">
        <v>28200</v>
      </c>
      <c r="L65" s="18">
        <v>28100</v>
      </c>
      <c r="M65" s="18">
        <v>28100</v>
      </c>
      <c r="N65" s="20">
        <f>AVERAGEA(B65:M65)</f>
        <v>26716.666666666668</v>
      </c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 t="s">
        <v>317</v>
      </c>
      <c r="B67" s="17"/>
      <c r="C67" s="17"/>
      <c r="D67" s="17"/>
      <c r="E67" s="17"/>
      <c r="F67" s="17" t="s">
        <v>529</v>
      </c>
      <c r="G67" s="17"/>
      <c r="H67" s="17"/>
      <c r="I67" s="17"/>
      <c r="J67" s="17" t="s">
        <v>318</v>
      </c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 t="s">
        <v>277</v>
      </c>
      <c r="B69" s="18">
        <v>18700</v>
      </c>
      <c r="C69" s="18">
        <v>19000</v>
      </c>
      <c r="D69" s="18">
        <v>19500</v>
      </c>
      <c r="E69" s="18">
        <v>19100</v>
      </c>
      <c r="F69" s="18">
        <v>18900</v>
      </c>
      <c r="G69" s="18">
        <v>18700</v>
      </c>
      <c r="H69" s="18">
        <v>18700</v>
      </c>
      <c r="I69" s="18">
        <v>19300</v>
      </c>
      <c r="J69" s="18">
        <v>20100</v>
      </c>
      <c r="K69" s="18">
        <v>21100</v>
      </c>
      <c r="L69" s="18">
        <v>22100</v>
      </c>
      <c r="M69" s="18">
        <v>22600</v>
      </c>
      <c r="N69" s="18">
        <f>AVERAGEA(B69:M69)</f>
        <v>19816.666666666668</v>
      </c>
    </row>
    <row r="70" spans="1:14" ht="18">
      <c r="A70" s="17" t="s">
        <v>278</v>
      </c>
      <c r="B70" s="52" t="s">
        <v>389</v>
      </c>
      <c r="C70" s="52" t="s">
        <v>389</v>
      </c>
      <c r="D70" s="52" t="s">
        <v>389</v>
      </c>
      <c r="E70" s="52" t="s">
        <v>389</v>
      </c>
      <c r="F70" s="18">
        <v>21000</v>
      </c>
      <c r="G70" s="18">
        <v>21000</v>
      </c>
      <c r="H70" s="18">
        <v>20600</v>
      </c>
      <c r="I70" s="18">
        <v>20300</v>
      </c>
      <c r="J70" s="18">
        <v>19800</v>
      </c>
      <c r="K70" s="18">
        <v>19600</v>
      </c>
      <c r="L70" s="18">
        <v>19200</v>
      </c>
      <c r="M70" s="18">
        <v>18700</v>
      </c>
      <c r="N70" s="79" t="s">
        <v>648</v>
      </c>
    </row>
    <row r="71" spans="1:14" ht="18">
      <c r="A71" s="17" t="s">
        <v>279</v>
      </c>
      <c r="B71" s="18">
        <v>18400</v>
      </c>
      <c r="C71" s="18">
        <v>17900</v>
      </c>
      <c r="D71" s="18">
        <v>17800</v>
      </c>
      <c r="E71" s="18">
        <v>17100</v>
      </c>
      <c r="F71" s="18">
        <v>16600</v>
      </c>
      <c r="G71" s="18">
        <v>17000</v>
      </c>
      <c r="H71" s="18">
        <v>17600</v>
      </c>
      <c r="I71" s="18">
        <v>17800</v>
      </c>
      <c r="J71" s="18">
        <v>18100</v>
      </c>
      <c r="K71" s="18">
        <v>18200</v>
      </c>
      <c r="L71" s="18">
        <v>18500</v>
      </c>
      <c r="M71" s="18">
        <v>18500</v>
      </c>
      <c r="N71" s="18">
        <f>AVERAGEA(B71:M71)</f>
        <v>17791.666666666668</v>
      </c>
    </row>
    <row r="72" spans="1:14" ht="18">
      <c r="A72" s="19">
        <v>1999</v>
      </c>
      <c r="B72" s="18">
        <v>18500</v>
      </c>
      <c r="C72" s="18">
        <v>18400</v>
      </c>
      <c r="D72" s="18">
        <v>18300</v>
      </c>
      <c r="E72" s="18">
        <v>18100</v>
      </c>
      <c r="F72" s="18">
        <v>18000</v>
      </c>
      <c r="G72" s="18">
        <v>17900</v>
      </c>
      <c r="H72" s="18">
        <v>17600</v>
      </c>
      <c r="I72" s="18">
        <v>17600</v>
      </c>
      <c r="J72" s="18">
        <v>1700</v>
      </c>
      <c r="K72" s="18">
        <v>16700</v>
      </c>
      <c r="L72" s="18">
        <v>16400</v>
      </c>
      <c r="M72" s="18">
        <v>16400</v>
      </c>
      <c r="N72" s="18">
        <f>AVERAGEA(B72:M72)</f>
        <v>16300</v>
      </c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8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90"/>
  <sheetViews>
    <sheetView showGridLines="0" zoomScale="66" zoomScaleNormal="66" workbookViewId="0" topLeftCell="A18">
      <selection activeCell="F61" sqref="F61"/>
    </sheetView>
  </sheetViews>
  <sheetFormatPr defaultColWidth="11.00390625" defaultRowHeight="12.75"/>
  <cols>
    <col min="1" max="12" width="11.00390625" style="11" customWidth="1"/>
    <col min="13" max="13" width="9.57421875" style="11" customWidth="1"/>
    <col min="14" max="14" width="13.28125" style="11" customWidth="1"/>
    <col min="15" max="17" width="11.00390625" style="11" customWidth="1"/>
    <col min="18" max="18" width="14.7109375" style="11" bestFit="1" customWidth="1"/>
    <col min="19" max="16384" width="11.00390625" style="11" customWidth="1"/>
  </cols>
  <sheetData>
    <row r="1" spans="1:14" ht="18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2" t="s">
        <v>253</v>
      </c>
      <c r="B3" s="13"/>
      <c r="C3" s="13"/>
      <c r="D3" s="13"/>
      <c r="E3" s="13"/>
      <c r="F3" s="13"/>
      <c r="G3" s="13"/>
      <c r="H3" s="12" t="s">
        <v>254</v>
      </c>
      <c r="I3" s="13"/>
      <c r="J3" s="13"/>
      <c r="K3" s="13"/>
      <c r="L3" s="13"/>
      <c r="M3" s="13"/>
      <c r="N3" s="13"/>
    </row>
    <row r="4" spans="1:14" ht="18">
      <c r="A4" s="12" t="s">
        <v>255</v>
      </c>
      <c r="B4" s="13"/>
      <c r="C4" s="13"/>
      <c r="D4" s="13"/>
      <c r="E4" s="13"/>
      <c r="F4" s="13"/>
      <c r="G4" s="13"/>
      <c r="H4" s="12" t="s">
        <v>256</v>
      </c>
      <c r="I4" s="13"/>
      <c r="J4" s="13"/>
      <c r="K4" s="13"/>
      <c r="L4" s="13"/>
      <c r="M4" s="13"/>
      <c r="N4" s="13"/>
    </row>
    <row r="5" spans="1:14" ht="18">
      <c r="A5" s="12" t="s">
        <v>257</v>
      </c>
      <c r="B5" s="13"/>
      <c r="C5" s="13"/>
      <c r="D5" s="13"/>
      <c r="E5" s="13"/>
      <c r="F5" s="13"/>
      <c r="G5" s="13"/>
      <c r="H5" s="12" t="s">
        <v>258</v>
      </c>
      <c r="I5" s="13"/>
      <c r="J5" s="13"/>
      <c r="K5" s="13"/>
      <c r="L5" s="13"/>
      <c r="M5" s="13"/>
      <c r="N5" s="13"/>
    </row>
    <row r="6" spans="1:14" ht="1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>
      <c r="A7" s="12" t="s">
        <v>160</v>
      </c>
      <c r="B7" s="13"/>
      <c r="C7" s="13"/>
      <c r="D7" s="13"/>
      <c r="E7" s="13"/>
      <c r="F7" s="13"/>
      <c r="G7" s="13"/>
      <c r="H7" s="12" t="s">
        <v>320</v>
      </c>
      <c r="I7" s="13"/>
      <c r="J7" s="13"/>
      <c r="K7" s="13"/>
      <c r="L7" s="13"/>
      <c r="M7" s="13"/>
      <c r="N7" s="13"/>
    </row>
    <row r="8" spans="1:14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">
      <c r="A9" s="15" t="s">
        <v>260</v>
      </c>
      <c r="B9" s="16" t="s">
        <v>261</v>
      </c>
      <c r="C9" s="16" t="s">
        <v>262</v>
      </c>
      <c r="D9" s="16" t="s">
        <v>263</v>
      </c>
      <c r="E9" s="16" t="s">
        <v>264</v>
      </c>
      <c r="F9" s="16" t="s">
        <v>265</v>
      </c>
      <c r="G9" s="16" t="s">
        <v>266</v>
      </c>
      <c r="H9" s="16" t="s">
        <v>267</v>
      </c>
      <c r="I9" s="16" t="s">
        <v>268</v>
      </c>
      <c r="J9" s="16" t="s">
        <v>269</v>
      </c>
      <c r="K9" s="16" t="s">
        <v>270</v>
      </c>
      <c r="L9" s="16" t="s">
        <v>271</v>
      </c>
      <c r="M9" s="16" t="s">
        <v>272</v>
      </c>
      <c r="N9" s="16" t="s">
        <v>273</v>
      </c>
    </row>
    <row r="10" spans="1:14" ht="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>
      <c r="A11" s="17" t="s">
        <v>280</v>
      </c>
      <c r="B11" s="17"/>
      <c r="C11" s="17"/>
      <c r="D11" s="17"/>
      <c r="E11" s="17"/>
      <c r="F11" s="17" t="s">
        <v>305</v>
      </c>
      <c r="G11" s="17"/>
      <c r="H11" s="17"/>
      <c r="I11" s="17"/>
      <c r="J11" s="17" t="s">
        <v>282</v>
      </c>
      <c r="K11" s="14"/>
      <c r="L11" s="14"/>
      <c r="M11" s="14"/>
      <c r="N11" s="14"/>
    </row>
    <row r="12" spans="1:14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hidden="1">
      <c r="A13" s="17" t="s">
        <v>277</v>
      </c>
      <c r="B13" s="18">
        <v>1691</v>
      </c>
      <c r="C13" s="18">
        <v>1736</v>
      </c>
      <c r="D13" s="18">
        <v>1707</v>
      </c>
      <c r="E13" s="18">
        <v>1715</v>
      </c>
      <c r="F13" s="18">
        <v>1695</v>
      </c>
      <c r="G13" s="18">
        <v>1569</v>
      </c>
      <c r="H13" s="18">
        <v>1555</v>
      </c>
      <c r="I13" s="18">
        <v>1499</v>
      </c>
      <c r="J13" s="18">
        <v>1571</v>
      </c>
      <c r="K13" s="18">
        <v>1637</v>
      </c>
      <c r="L13" s="18">
        <v>1682</v>
      </c>
      <c r="M13" s="18">
        <v>1657</v>
      </c>
      <c r="N13" s="18">
        <f>AVERAGEA(B13:M13)</f>
        <v>1642.8333333333333</v>
      </c>
    </row>
    <row r="14" spans="1:14" ht="18">
      <c r="A14" s="17" t="s">
        <v>278</v>
      </c>
      <c r="B14" s="18">
        <v>1680</v>
      </c>
      <c r="C14" s="18">
        <v>1687</v>
      </c>
      <c r="D14" s="18">
        <v>1760</v>
      </c>
      <c r="E14" s="18">
        <v>1690</v>
      </c>
      <c r="F14" s="18">
        <v>1671</v>
      </c>
      <c r="G14" s="18">
        <v>1575</v>
      </c>
      <c r="H14" s="18">
        <v>1591</v>
      </c>
      <c r="I14" s="18">
        <v>1511</v>
      </c>
      <c r="J14" s="18">
        <v>1526</v>
      </c>
      <c r="K14" s="18">
        <v>1551</v>
      </c>
      <c r="L14" s="18">
        <v>1668</v>
      </c>
      <c r="M14" s="18">
        <v>1704</v>
      </c>
      <c r="N14" s="18">
        <f>AVERAGEA(B14:M14)</f>
        <v>1634.5</v>
      </c>
    </row>
    <row r="15" spans="1:14" ht="18">
      <c r="A15" s="17" t="s">
        <v>279</v>
      </c>
      <c r="B15" s="18">
        <v>1749</v>
      </c>
      <c r="C15" s="18">
        <v>1745</v>
      </c>
      <c r="D15" s="18">
        <v>1785</v>
      </c>
      <c r="E15" s="18">
        <v>1728</v>
      </c>
      <c r="F15" s="18">
        <v>1666</v>
      </c>
      <c r="G15" s="18">
        <v>1662</v>
      </c>
      <c r="H15" s="18">
        <v>1468</v>
      </c>
      <c r="I15" s="18">
        <v>1469</v>
      </c>
      <c r="J15" s="18">
        <v>1491</v>
      </c>
      <c r="K15" s="18">
        <v>1641</v>
      </c>
      <c r="L15" s="18">
        <v>1629</v>
      </c>
      <c r="M15" s="18">
        <v>1670</v>
      </c>
      <c r="N15" s="18">
        <f>AVERAGEA(B15:M15)</f>
        <v>1641.9166666666667</v>
      </c>
    </row>
    <row r="16" spans="1:14" ht="18">
      <c r="A16" s="19">
        <v>1999</v>
      </c>
      <c r="B16" s="18">
        <v>1791</v>
      </c>
      <c r="C16" s="18">
        <v>1736</v>
      </c>
      <c r="D16" s="18">
        <v>1741</v>
      </c>
      <c r="E16" s="18">
        <v>1753</v>
      </c>
      <c r="F16" s="18">
        <v>1751</v>
      </c>
      <c r="G16" s="18">
        <v>1692</v>
      </c>
      <c r="H16" s="18">
        <v>1684</v>
      </c>
      <c r="I16" s="18">
        <v>1631</v>
      </c>
      <c r="J16" s="18">
        <v>1719</v>
      </c>
      <c r="K16" s="18">
        <v>1638</v>
      </c>
      <c r="L16" s="18">
        <v>1724</v>
      </c>
      <c r="M16" s="18">
        <v>1763</v>
      </c>
      <c r="N16" s="18">
        <v>1719</v>
      </c>
    </row>
    <row r="17" spans="1:14" ht="18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>
      <c r="A18" s="17" t="s">
        <v>280</v>
      </c>
      <c r="B18" s="17"/>
      <c r="C18" s="17"/>
      <c r="D18" s="17"/>
      <c r="E18" s="17"/>
      <c r="F18" s="17" t="s">
        <v>306</v>
      </c>
      <c r="G18" s="17"/>
      <c r="H18" s="17"/>
      <c r="I18" s="17"/>
      <c r="J18" s="17" t="s">
        <v>282</v>
      </c>
      <c r="K18" s="14"/>
      <c r="L18" s="14"/>
      <c r="M18" s="14"/>
      <c r="N18" s="14"/>
    </row>
    <row r="19" spans="1:14" ht="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" hidden="1">
      <c r="A20" s="17" t="s">
        <v>277</v>
      </c>
      <c r="B20" s="18">
        <v>5410</v>
      </c>
      <c r="C20" s="18">
        <v>5995</v>
      </c>
      <c r="D20" s="18">
        <v>7968</v>
      </c>
      <c r="E20" s="18">
        <v>6100</v>
      </c>
      <c r="F20" s="18">
        <v>6194</v>
      </c>
      <c r="G20" s="18">
        <v>8733</v>
      </c>
      <c r="H20" s="18">
        <v>5000</v>
      </c>
      <c r="I20" s="18">
        <v>6500</v>
      </c>
      <c r="J20" s="18" t="s">
        <v>307</v>
      </c>
      <c r="K20" s="18" t="s">
        <v>307</v>
      </c>
      <c r="L20" s="18">
        <v>6967</v>
      </c>
      <c r="M20" s="18">
        <v>7442</v>
      </c>
      <c r="N20" s="18" t="s">
        <v>321</v>
      </c>
    </row>
    <row r="21" spans="1:14" ht="18">
      <c r="A21" s="17" t="s">
        <v>278</v>
      </c>
      <c r="B21" s="18">
        <v>7456</v>
      </c>
      <c r="C21" s="18">
        <v>6565</v>
      </c>
      <c r="D21" s="18">
        <v>6469</v>
      </c>
      <c r="E21" s="18">
        <v>7994</v>
      </c>
      <c r="F21" s="18">
        <v>6147</v>
      </c>
      <c r="G21" s="18">
        <v>8225</v>
      </c>
      <c r="H21" s="20" t="s">
        <v>307</v>
      </c>
      <c r="I21" s="20" t="s">
        <v>307</v>
      </c>
      <c r="J21" s="20" t="s">
        <v>307</v>
      </c>
      <c r="K21" s="20" t="s">
        <v>307</v>
      </c>
      <c r="L21" s="18">
        <v>6583</v>
      </c>
      <c r="M21" s="18">
        <v>7264</v>
      </c>
      <c r="N21" s="20" t="s">
        <v>322</v>
      </c>
    </row>
    <row r="22" spans="1:14" ht="18">
      <c r="A22" s="17" t="s">
        <v>279</v>
      </c>
      <c r="B22" s="18">
        <v>7249</v>
      </c>
      <c r="C22" s="18">
        <v>8208</v>
      </c>
      <c r="D22" s="18">
        <v>7397</v>
      </c>
      <c r="E22" s="18">
        <v>7372</v>
      </c>
      <c r="F22" s="18">
        <v>6963</v>
      </c>
      <c r="G22" s="20" t="s">
        <v>307</v>
      </c>
      <c r="H22" s="20" t="s">
        <v>307</v>
      </c>
      <c r="I22" s="20" t="s">
        <v>307</v>
      </c>
      <c r="J22" s="20" t="s">
        <v>307</v>
      </c>
      <c r="K22" s="18">
        <v>5675</v>
      </c>
      <c r="L22" s="18">
        <v>8716</v>
      </c>
      <c r="M22" s="18">
        <v>6864</v>
      </c>
      <c r="N22" s="20" t="s">
        <v>323</v>
      </c>
    </row>
    <row r="23" spans="1:14" ht="18">
      <c r="A23" s="19">
        <v>1999</v>
      </c>
      <c r="B23" s="18">
        <v>6708</v>
      </c>
      <c r="C23" s="18">
        <v>6046</v>
      </c>
      <c r="D23" s="18">
        <v>6202</v>
      </c>
      <c r="E23" s="18">
        <v>6173</v>
      </c>
      <c r="F23" s="18">
        <v>5230</v>
      </c>
      <c r="G23" s="18">
        <v>5818</v>
      </c>
      <c r="H23" s="18">
        <v>6296</v>
      </c>
      <c r="I23" s="18">
        <v>5555</v>
      </c>
      <c r="J23" s="18">
        <v>5649</v>
      </c>
      <c r="K23" s="18">
        <v>5798</v>
      </c>
      <c r="L23" s="18">
        <v>6729</v>
      </c>
      <c r="M23" s="18">
        <v>7099</v>
      </c>
      <c r="N23" s="18">
        <v>6109</v>
      </c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>
      <c r="A25" s="17" t="s">
        <v>288</v>
      </c>
      <c r="B25" s="17"/>
      <c r="C25" s="17"/>
      <c r="D25" s="17"/>
      <c r="E25" s="17"/>
      <c r="F25" s="17" t="s">
        <v>287</v>
      </c>
      <c r="G25" s="17"/>
      <c r="H25" s="17"/>
      <c r="I25" s="17"/>
      <c r="J25" s="17" t="s">
        <v>289</v>
      </c>
      <c r="K25" s="14"/>
      <c r="L25" s="14"/>
      <c r="M25" s="14"/>
      <c r="N25" s="14"/>
    </row>
    <row r="26" spans="1:14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hidden="1">
      <c r="A27" s="17" t="s">
        <v>277</v>
      </c>
      <c r="B27" s="18">
        <v>234.9</v>
      </c>
      <c r="C27" s="18">
        <v>237.9</v>
      </c>
      <c r="D27" s="18">
        <v>238</v>
      </c>
      <c r="E27" s="18">
        <v>241.8</v>
      </c>
      <c r="F27" s="18">
        <v>229.6</v>
      </c>
      <c r="G27" s="18">
        <v>230.9</v>
      </c>
      <c r="H27" s="18">
        <v>240.2</v>
      </c>
      <c r="I27" s="18">
        <v>239.1</v>
      </c>
      <c r="J27" s="18">
        <v>242</v>
      </c>
      <c r="K27" s="18">
        <v>245.2</v>
      </c>
      <c r="L27" s="18">
        <v>245.3</v>
      </c>
      <c r="M27" s="18">
        <v>246.9</v>
      </c>
      <c r="N27" s="18">
        <v>242.1</v>
      </c>
    </row>
    <row r="28" spans="1:14" ht="18">
      <c r="A28" s="17" t="s">
        <v>278</v>
      </c>
      <c r="B28" s="18">
        <v>262.7</v>
      </c>
      <c r="C28" s="18">
        <v>259.2</v>
      </c>
      <c r="D28" s="18">
        <v>263.4</v>
      </c>
      <c r="E28" s="18">
        <v>268.8</v>
      </c>
      <c r="F28" s="18">
        <v>270.6</v>
      </c>
      <c r="G28" s="18">
        <v>267.8</v>
      </c>
      <c r="H28" s="18">
        <v>264.9</v>
      </c>
      <c r="I28" s="18">
        <v>270</v>
      </c>
      <c r="J28" s="18">
        <v>277.2</v>
      </c>
      <c r="K28" s="18">
        <v>277</v>
      </c>
      <c r="L28" s="18">
        <v>276.2</v>
      </c>
      <c r="M28" s="18">
        <v>279.5</v>
      </c>
      <c r="N28" s="18">
        <f>AVERAGEA(B28:M28)</f>
        <v>269.7749999999999</v>
      </c>
    </row>
    <row r="29" spans="1:14" ht="18">
      <c r="A29" s="17" t="s">
        <v>279</v>
      </c>
      <c r="B29" s="18">
        <v>269.4</v>
      </c>
      <c r="C29" s="18">
        <v>276.5</v>
      </c>
      <c r="D29" s="18">
        <v>274.9</v>
      </c>
      <c r="E29" s="18">
        <v>275.8</v>
      </c>
      <c r="F29" s="18">
        <v>276.1</v>
      </c>
      <c r="G29" s="18">
        <v>274.9</v>
      </c>
      <c r="H29" s="18">
        <v>269</v>
      </c>
      <c r="I29" s="18">
        <v>277.2</v>
      </c>
      <c r="J29" s="18">
        <v>288.8</v>
      </c>
      <c r="K29" s="18">
        <v>286.4</v>
      </c>
      <c r="L29" s="18">
        <v>282.7</v>
      </c>
      <c r="M29" s="18">
        <v>284.1</v>
      </c>
      <c r="N29" s="18">
        <f>AVERAGEA(B29:M29)</f>
        <v>277.9833333333333</v>
      </c>
    </row>
    <row r="30" spans="1:14" ht="18">
      <c r="A30" s="19">
        <v>1999</v>
      </c>
      <c r="B30" s="18">
        <v>278</v>
      </c>
      <c r="C30" s="18">
        <v>279</v>
      </c>
      <c r="D30" s="18">
        <v>277</v>
      </c>
      <c r="E30" s="18">
        <v>270.6</v>
      </c>
      <c r="F30" s="18">
        <v>268.7</v>
      </c>
      <c r="G30" s="18">
        <v>272.1</v>
      </c>
      <c r="H30" s="18">
        <v>261.6</v>
      </c>
      <c r="I30" s="18">
        <v>273.3</v>
      </c>
      <c r="J30" s="18">
        <v>273.4</v>
      </c>
      <c r="K30" s="18">
        <v>278.6</v>
      </c>
      <c r="L30" s="18">
        <v>276.1</v>
      </c>
      <c r="M30" s="18">
        <v>275.2</v>
      </c>
      <c r="N30" s="18">
        <f>AVERAGEA(B30:M30)</f>
        <v>273.6333333333333</v>
      </c>
    </row>
    <row r="31" spans="1:14" ht="18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">
      <c r="A32" s="17" t="s">
        <v>290</v>
      </c>
      <c r="B32" s="17"/>
      <c r="C32" s="17"/>
      <c r="D32" s="17"/>
      <c r="E32" s="17"/>
      <c r="F32" s="17" t="s">
        <v>324</v>
      </c>
      <c r="G32" s="17"/>
      <c r="H32" s="17"/>
      <c r="I32" s="17"/>
      <c r="J32" s="17" t="s">
        <v>291</v>
      </c>
      <c r="K32" s="14"/>
      <c r="L32" s="14"/>
      <c r="M32" s="14"/>
      <c r="N32" s="14"/>
    </row>
    <row r="33" spans="1:14" ht="18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8" hidden="1">
      <c r="A34" s="17" t="s">
        <v>277</v>
      </c>
      <c r="B34" s="18">
        <v>114</v>
      </c>
      <c r="C34" s="18">
        <v>106</v>
      </c>
      <c r="D34" s="18">
        <v>106</v>
      </c>
      <c r="E34" s="18">
        <v>105</v>
      </c>
      <c r="F34" s="18">
        <v>103</v>
      </c>
      <c r="G34" s="18">
        <v>85</v>
      </c>
      <c r="H34" s="18">
        <v>86</v>
      </c>
      <c r="I34" s="18">
        <v>100</v>
      </c>
      <c r="J34" s="18">
        <v>102</v>
      </c>
      <c r="K34" s="18">
        <v>103</v>
      </c>
      <c r="L34" s="18">
        <v>96</v>
      </c>
      <c r="M34" s="18">
        <v>102</v>
      </c>
      <c r="N34" s="18">
        <f>AVERAGEA(B34:M34)</f>
        <v>100.66666666666667</v>
      </c>
    </row>
    <row r="35" spans="1:14" ht="18">
      <c r="A35" s="17" t="s">
        <v>278</v>
      </c>
      <c r="B35" s="18">
        <v>106</v>
      </c>
      <c r="C35" s="18">
        <v>111</v>
      </c>
      <c r="D35" s="18">
        <v>109</v>
      </c>
      <c r="E35" s="18">
        <v>109</v>
      </c>
      <c r="F35" s="18">
        <v>105</v>
      </c>
      <c r="G35" s="18">
        <v>106</v>
      </c>
      <c r="H35" s="18">
        <v>98</v>
      </c>
      <c r="I35" s="18">
        <v>106</v>
      </c>
      <c r="J35" s="18">
        <v>108</v>
      </c>
      <c r="K35" s="18">
        <v>108</v>
      </c>
      <c r="L35" s="18">
        <v>126</v>
      </c>
      <c r="M35" s="18">
        <v>113</v>
      </c>
      <c r="N35" s="18">
        <f>AVERAGEA(B35:M35)</f>
        <v>108.75</v>
      </c>
    </row>
    <row r="36" spans="1:14" ht="18">
      <c r="A36" s="17" t="s">
        <v>279</v>
      </c>
      <c r="B36" s="18">
        <v>116</v>
      </c>
      <c r="C36" s="18">
        <v>116</v>
      </c>
      <c r="D36" s="18">
        <v>115</v>
      </c>
      <c r="E36" s="18">
        <v>114</v>
      </c>
      <c r="F36" s="18">
        <v>112</v>
      </c>
      <c r="G36" s="18">
        <v>106</v>
      </c>
      <c r="H36" s="18">
        <v>110</v>
      </c>
      <c r="I36" s="18">
        <v>108</v>
      </c>
      <c r="J36" s="18">
        <v>111</v>
      </c>
      <c r="K36" s="18">
        <v>111</v>
      </c>
      <c r="L36" s="18">
        <v>110</v>
      </c>
      <c r="M36" s="18">
        <v>108</v>
      </c>
      <c r="N36" s="18">
        <f>AVERAGEA(B36:M36)</f>
        <v>111.41666666666667</v>
      </c>
    </row>
    <row r="37" spans="1:14" ht="18">
      <c r="A37" s="19">
        <v>1999</v>
      </c>
      <c r="B37" s="18">
        <v>112</v>
      </c>
      <c r="C37" s="18">
        <v>115</v>
      </c>
      <c r="D37" s="18">
        <v>113</v>
      </c>
      <c r="E37" s="18">
        <v>105</v>
      </c>
      <c r="F37" s="18">
        <v>104</v>
      </c>
      <c r="G37" s="18">
        <v>100</v>
      </c>
      <c r="H37" s="18">
        <v>93</v>
      </c>
      <c r="I37" s="18">
        <v>93</v>
      </c>
      <c r="J37" s="18">
        <v>95</v>
      </c>
      <c r="K37" s="18">
        <v>98</v>
      </c>
      <c r="L37" s="18">
        <v>97</v>
      </c>
      <c r="M37" s="18">
        <v>101</v>
      </c>
      <c r="N37" s="18">
        <f>AVERAGEA(B37:M37)</f>
        <v>102.16666666666667</v>
      </c>
    </row>
    <row r="38" spans="1:14" ht="18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">
      <c r="A39" s="17" t="s">
        <v>290</v>
      </c>
      <c r="B39" s="17"/>
      <c r="C39" s="17"/>
      <c r="D39" s="17"/>
      <c r="E39" s="17"/>
      <c r="F39" s="17" t="s">
        <v>287</v>
      </c>
      <c r="G39" s="17"/>
      <c r="H39" s="17"/>
      <c r="I39" s="17"/>
      <c r="J39" s="17" t="s">
        <v>291</v>
      </c>
      <c r="K39" s="14"/>
      <c r="L39" s="14"/>
      <c r="M39" s="14"/>
      <c r="N39" s="14"/>
    </row>
    <row r="40" spans="1:14" ht="18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8" hidden="1">
      <c r="A41" s="17" t="s">
        <v>277</v>
      </c>
      <c r="B41" s="18">
        <v>135</v>
      </c>
      <c r="C41" s="18">
        <v>135</v>
      </c>
      <c r="D41" s="18">
        <v>136</v>
      </c>
      <c r="E41" s="18">
        <v>131</v>
      </c>
      <c r="F41" s="18">
        <v>128</v>
      </c>
      <c r="G41" s="18">
        <v>125</v>
      </c>
      <c r="H41" s="18">
        <v>117</v>
      </c>
      <c r="I41" s="18">
        <v>132</v>
      </c>
      <c r="J41" s="18">
        <v>132</v>
      </c>
      <c r="K41" s="18">
        <v>133</v>
      </c>
      <c r="L41" s="18">
        <v>130</v>
      </c>
      <c r="M41" s="18">
        <v>130</v>
      </c>
      <c r="N41" s="18">
        <f>AVERAGEA(B41:M41)</f>
        <v>130.33333333333334</v>
      </c>
    </row>
    <row r="42" spans="1:14" ht="18">
      <c r="A42" s="17" t="s">
        <v>278</v>
      </c>
      <c r="B42" s="18">
        <v>137</v>
      </c>
      <c r="C42" s="18">
        <v>139</v>
      </c>
      <c r="D42" s="18">
        <v>139</v>
      </c>
      <c r="E42" s="18">
        <v>136</v>
      </c>
      <c r="F42" s="18">
        <v>132</v>
      </c>
      <c r="G42" s="18">
        <v>130</v>
      </c>
      <c r="H42" s="20">
        <v>124</v>
      </c>
      <c r="I42" s="18">
        <v>127</v>
      </c>
      <c r="J42" s="20">
        <v>130</v>
      </c>
      <c r="K42" s="18">
        <v>133</v>
      </c>
      <c r="L42" s="18">
        <v>134</v>
      </c>
      <c r="M42" s="18">
        <v>136</v>
      </c>
      <c r="N42" s="20">
        <f>AVERAGEA(B42:M42)</f>
        <v>133.08333333333334</v>
      </c>
    </row>
    <row r="43" spans="1:14" ht="18">
      <c r="A43" s="17" t="s">
        <v>279</v>
      </c>
      <c r="B43" s="18">
        <v>142</v>
      </c>
      <c r="C43" s="18">
        <v>143</v>
      </c>
      <c r="D43" s="18">
        <v>143</v>
      </c>
      <c r="E43" s="18">
        <v>143</v>
      </c>
      <c r="F43" s="18">
        <v>138</v>
      </c>
      <c r="G43" s="20">
        <v>139</v>
      </c>
      <c r="H43" s="20">
        <v>136</v>
      </c>
      <c r="I43" s="20">
        <v>137</v>
      </c>
      <c r="J43" s="20">
        <v>139</v>
      </c>
      <c r="K43" s="18">
        <v>138</v>
      </c>
      <c r="L43" s="18">
        <v>137</v>
      </c>
      <c r="M43" s="18">
        <v>139</v>
      </c>
      <c r="N43" s="20">
        <f>AVERAGEA(B43:M43)</f>
        <v>139.5</v>
      </c>
    </row>
    <row r="44" spans="1:14" ht="18">
      <c r="A44" s="19">
        <v>1999</v>
      </c>
      <c r="B44" s="18">
        <v>143</v>
      </c>
      <c r="C44" s="18">
        <v>148</v>
      </c>
      <c r="D44" s="18">
        <v>147</v>
      </c>
      <c r="E44" s="18">
        <v>141</v>
      </c>
      <c r="F44" s="18">
        <v>131</v>
      </c>
      <c r="G44" s="20">
        <v>131</v>
      </c>
      <c r="H44" s="20">
        <v>124</v>
      </c>
      <c r="I44" s="20">
        <v>131</v>
      </c>
      <c r="J44" s="20">
        <v>132</v>
      </c>
      <c r="K44" s="18">
        <v>134</v>
      </c>
      <c r="L44" s="18">
        <v>137</v>
      </c>
      <c r="M44" s="18">
        <v>137</v>
      </c>
      <c r="N44" s="20">
        <f>AVERAGEA(B44:M44)</f>
        <v>136.33333333333334</v>
      </c>
    </row>
    <row r="45" spans="1:14" ht="18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>
      <c r="A46" s="17" t="s">
        <v>296</v>
      </c>
      <c r="B46" s="17"/>
      <c r="C46" s="17"/>
      <c r="D46" s="17"/>
      <c r="E46" s="17"/>
      <c r="F46" s="17" t="s">
        <v>298</v>
      </c>
      <c r="G46" s="17"/>
      <c r="H46" s="17"/>
      <c r="I46" s="17"/>
      <c r="J46" s="17" t="s">
        <v>297</v>
      </c>
      <c r="K46" s="14"/>
      <c r="L46" s="14"/>
      <c r="M46" s="14"/>
      <c r="N46" s="14"/>
    </row>
    <row r="47" spans="1:14" ht="18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8" hidden="1">
      <c r="A48" s="17" t="s">
        <v>277</v>
      </c>
      <c r="B48" s="18">
        <v>11550</v>
      </c>
      <c r="C48" s="18">
        <v>12360</v>
      </c>
      <c r="D48" s="18">
        <v>12360</v>
      </c>
      <c r="E48" s="18">
        <v>12360</v>
      </c>
      <c r="F48" s="18">
        <v>12360</v>
      </c>
      <c r="G48" s="18">
        <v>12360</v>
      </c>
      <c r="H48" s="18">
        <v>12360</v>
      </c>
      <c r="I48" s="18">
        <v>12360</v>
      </c>
      <c r="J48" s="18">
        <v>12360</v>
      </c>
      <c r="K48" s="18">
        <v>12360</v>
      </c>
      <c r="L48" s="18">
        <v>12360</v>
      </c>
      <c r="M48" s="18">
        <v>12360</v>
      </c>
      <c r="N48" s="20">
        <f>AVERAGEA(B48:M48)</f>
        <v>12292.5</v>
      </c>
    </row>
    <row r="49" spans="1:14" ht="18">
      <c r="A49" s="17" t="s">
        <v>278</v>
      </c>
      <c r="B49" s="18">
        <v>12360</v>
      </c>
      <c r="C49" s="18">
        <v>12360</v>
      </c>
      <c r="D49" s="18">
        <v>12360</v>
      </c>
      <c r="E49" s="18">
        <v>12360</v>
      </c>
      <c r="F49" s="18">
        <v>12360</v>
      </c>
      <c r="G49" s="18">
        <v>12360</v>
      </c>
      <c r="H49" s="18">
        <v>12360</v>
      </c>
      <c r="I49" s="18">
        <v>12360</v>
      </c>
      <c r="J49" s="18">
        <v>12360</v>
      </c>
      <c r="K49" s="18">
        <v>12360</v>
      </c>
      <c r="L49" s="18">
        <v>12360</v>
      </c>
      <c r="M49" s="18">
        <v>12360</v>
      </c>
      <c r="N49" s="20">
        <f>AVERAGEA(B49:M49)</f>
        <v>12360</v>
      </c>
    </row>
    <row r="50" spans="1:14" ht="18">
      <c r="A50" s="17" t="s">
        <v>279</v>
      </c>
      <c r="B50" s="18">
        <v>12360</v>
      </c>
      <c r="C50" s="18">
        <v>12980</v>
      </c>
      <c r="D50" s="18">
        <v>12980</v>
      </c>
      <c r="E50" s="18">
        <v>12980</v>
      </c>
      <c r="F50" s="18">
        <v>12980</v>
      </c>
      <c r="G50" s="18">
        <v>12980</v>
      </c>
      <c r="H50" s="18">
        <v>12980</v>
      </c>
      <c r="I50" s="18">
        <v>12980</v>
      </c>
      <c r="J50" s="18">
        <v>12980</v>
      </c>
      <c r="K50" s="18">
        <v>12980</v>
      </c>
      <c r="L50" s="18">
        <v>12980</v>
      </c>
      <c r="M50" s="18">
        <v>12980</v>
      </c>
      <c r="N50" s="20">
        <f>AVERAGEA(B50:M50)</f>
        <v>12928.333333333334</v>
      </c>
    </row>
    <row r="51" spans="1:14" ht="18">
      <c r="A51" s="19">
        <v>1999</v>
      </c>
      <c r="B51" s="18">
        <v>12980</v>
      </c>
      <c r="C51" s="18">
        <v>13370</v>
      </c>
      <c r="D51" s="18">
        <v>13370</v>
      </c>
      <c r="E51" s="18">
        <v>13370</v>
      </c>
      <c r="F51" s="18">
        <v>13370</v>
      </c>
      <c r="G51" s="18">
        <v>13370</v>
      </c>
      <c r="H51" s="18">
        <v>13370</v>
      </c>
      <c r="I51" s="18">
        <v>13370</v>
      </c>
      <c r="J51" s="18">
        <v>13370</v>
      </c>
      <c r="K51" s="18">
        <v>13370</v>
      </c>
      <c r="L51" s="18">
        <v>13370</v>
      </c>
      <c r="M51" s="18">
        <v>13370</v>
      </c>
      <c r="N51" s="20">
        <v>13337.5</v>
      </c>
    </row>
    <row r="52" spans="1:14" ht="18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">
      <c r="A53" s="17" t="s">
        <v>296</v>
      </c>
      <c r="B53" s="17"/>
      <c r="C53" s="17"/>
      <c r="D53" s="17"/>
      <c r="E53" s="17"/>
      <c r="F53" s="17" t="s">
        <v>325</v>
      </c>
      <c r="G53" s="17"/>
      <c r="H53" s="17"/>
      <c r="I53" s="17"/>
      <c r="J53" s="17" t="s">
        <v>297</v>
      </c>
      <c r="K53" s="14"/>
      <c r="L53" s="14"/>
      <c r="M53" s="14"/>
      <c r="N53" s="14"/>
    </row>
    <row r="54" spans="1:18" ht="18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Q54" s="30"/>
      <c r="R54" s="30"/>
    </row>
    <row r="55" spans="1:18" ht="18" hidden="1">
      <c r="A55" s="17" t="s">
        <v>277</v>
      </c>
      <c r="B55" s="18">
        <v>36500</v>
      </c>
      <c r="C55" s="18">
        <v>36500</v>
      </c>
      <c r="D55" s="18">
        <v>36500</v>
      </c>
      <c r="E55" s="18">
        <v>36500</v>
      </c>
      <c r="F55" s="18">
        <v>36500</v>
      </c>
      <c r="G55" s="18">
        <v>36500</v>
      </c>
      <c r="H55" s="18">
        <v>36500</v>
      </c>
      <c r="I55" s="18">
        <v>36500</v>
      </c>
      <c r="J55" s="18">
        <v>36500</v>
      </c>
      <c r="K55" s="18">
        <v>36500</v>
      </c>
      <c r="L55" s="18">
        <v>36500</v>
      </c>
      <c r="M55" s="18">
        <v>36500</v>
      </c>
      <c r="N55" s="20">
        <f>AVERAGEA(B55:M55)</f>
        <v>36500</v>
      </c>
      <c r="Q55" s="30"/>
      <c r="R55" s="30"/>
    </row>
    <row r="56" spans="1:18" ht="18">
      <c r="A56" s="17" t="s">
        <v>278</v>
      </c>
      <c r="B56" s="18">
        <v>36500</v>
      </c>
      <c r="C56" s="18">
        <v>36500</v>
      </c>
      <c r="D56" s="18">
        <v>36500</v>
      </c>
      <c r="E56" s="18">
        <v>36500</v>
      </c>
      <c r="F56" s="18">
        <v>36500</v>
      </c>
      <c r="G56" s="18">
        <v>36500</v>
      </c>
      <c r="H56" s="18">
        <v>36500</v>
      </c>
      <c r="I56" s="18">
        <v>36500</v>
      </c>
      <c r="J56" s="18">
        <v>36500</v>
      </c>
      <c r="K56" s="18">
        <v>36500</v>
      </c>
      <c r="L56" s="18">
        <v>36500</v>
      </c>
      <c r="M56" s="18">
        <v>36500</v>
      </c>
      <c r="N56" s="20">
        <f>AVERAGEA(B56:M56)</f>
        <v>36500</v>
      </c>
      <c r="Q56" s="30"/>
      <c r="R56" s="30"/>
    </row>
    <row r="57" spans="1:18" ht="18">
      <c r="A57" s="17" t="s">
        <v>279</v>
      </c>
      <c r="B57" s="18">
        <v>36500</v>
      </c>
      <c r="C57" s="18">
        <v>36500</v>
      </c>
      <c r="D57" s="18">
        <v>36500</v>
      </c>
      <c r="E57" s="18">
        <v>36500</v>
      </c>
      <c r="F57" s="18">
        <v>36500</v>
      </c>
      <c r="G57" s="18">
        <v>36500</v>
      </c>
      <c r="H57" s="18">
        <v>36500</v>
      </c>
      <c r="I57" s="18">
        <v>36500</v>
      </c>
      <c r="J57" s="18">
        <v>36500</v>
      </c>
      <c r="K57" s="18">
        <v>36500</v>
      </c>
      <c r="L57" s="18">
        <v>36500</v>
      </c>
      <c r="M57" s="18">
        <v>36500</v>
      </c>
      <c r="N57" s="20">
        <f>AVERAGEA(B57:M57)</f>
        <v>36500</v>
      </c>
      <c r="Q57" s="30"/>
      <c r="R57" s="30"/>
    </row>
    <row r="58" spans="1:18" ht="18">
      <c r="A58" s="19">
        <v>1999</v>
      </c>
      <c r="B58" s="18">
        <v>36500</v>
      </c>
      <c r="C58" s="18">
        <v>36500</v>
      </c>
      <c r="D58" s="18">
        <v>36500</v>
      </c>
      <c r="E58" s="18">
        <v>36500</v>
      </c>
      <c r="F58" s="18">
        <v>36500</v>
      </c>
      <c r="G58" s="18">
        <v>36500</v>
      </c>
      <c r="H58" s="18">
        <v>36500</v>
      </c>
      <c r="I58" s="18">
        <v>36500</v>
      </c>
      <c r="J58" s="18">
        <v>36500</v>
      </c>
      <c r="K58" s="18">
        <v>36500</v>
      </c>
      <c r="L58" s="18">
        <v>36500</v>
      </c>
      <c r="M58" s="18">
        <v>36500</v>
      </c>
      <c r="N58" s="20">
        <v>36500</v>
      </c>
      <c r="Q58" s="30"/>
      <c r="R58" s="30"/>
    </row>
    <row r="59" spans="1:18" ht="18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30"/>
      <c r="R59" s="30"/>
    </row>
    <row r="60" spans="1:18" ht="18">
      <c r="A60" s="17" t="s">
        <v>314</v>
      </c>
      <c r="B60" s="17"/>
      <c r="C60" s="17"/>
      <c r="D60" s="17"/>
      <c r="E60" s="17"/>
      <c r="F60" s="17" t="s">
        <v>326</v>
      </c>
      <c r="G60" s="17"/>
      <c r="H60" s="17"/>
      <c r="I60" s="17"/>
      <c r="J60" s="17" t="s">
        <v>327</v>
      </c>
      <c r="K60" s="14"/>
      <c r="L60" s="14"/>
      <c r="M60" s="14"/>
      <c r="N60" s="14"/>
      <c r="Q60" s="30"/>
      <c r="R60" s="30"/>
    </row>
    <row r="61" spans="1:18" ht="18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Q61" s="30"/>
      <c r="R61" s="30"/>
    </row>
    <row r="62" spans="1:18" ht="18" hidden="1">
      <c r="A62" s="17" t="s">
        <v>277</v>
      </c>
      <c r="B62" s="18">
        <v>180.02711040478638</v>
      </c>
      <c r="C62" s="18">
        <v>178.1132417607326</v>
      </c>
      <c r="D62" s="18">
        <v>170.98956385763333</v>
      </c>
      <c r="E62" s="18">
        <v>157.79562251279137</v>
      </c>
      <c r="F62" s="18">
        <v>160.24645837376286</v>
      </c>
      <c r="G62" s="18">
        <v>140.34041630529055</v>
      </c>
      <c r="H62" s="18">
        <v>121.96738022426096</v>
      </c>
      <c r="I62" s="18">
        <v>110.89108910891089</v>
      </c>
      <c r="J62" s="18">
        <v>119.90750935917198</v>
      </c>
      <c r="K62" s="18">
        <v>128.03481447549245</v>
      </c>
      <c r="L62" s="18">
        <v>147.36124524228825</v>
      </c>
      <c r="M62" s="18">
        <v>177.65968531832866</v>
      </c>
      <c r="N62" s="20">
        <f>AVERAGEA(B62:M62)</f>
        <v>149.4445114119542</v>
      </c>
      <c r="Q62" s="30"/>
      <c r="R62" s="30"/>
    </row>
    <row r="63" spans="1:18" ht="18">
      <c r="A63" s="17" t="s">
        <v>278</v>
      </c>
      <c r="B63" s="18">
        <v>179.4425087108014</v>
      </c>
      <c r="C63" s="18">
        <v>174.72080871554934</v>
      </c>
      <c r="D63" s="18">
        <v>174.1363384444855</v>
      </c>
      <c r="E63" s="18">
        <v>170.1547987616099</v>
      </c>
      <c r="F63" s="18">
        <v>153.72242647058823</v>
      </c>
      <c r="G63" s="18">
        <v>168.79947622165346</v>
      </c>
      <c r="H63" s="18">
        <v>121.33523663116284</v>
      </c>
      <c r="I63" s="18">
        <v>97.23076923076923</v>
      </c>
      <c r="J63" s="18">
        <v>137.81545741324922</v>
      </c>
      <c r="K63" s="18">
        <v>169.27782285749953</v>
      </c>
      <c r="L63" s="18">
        <v>182.6381059751973</v>
      </c>
      <c r="M63" s="18">
        <v>188.0027383193565</v>
      </c>
      <c r="N63" s="20">
        <f>AVERAGEA(B63:M63)</f>
        <v>159.77304064599355</v>
      </c>
      <c r="Q63" s="30"/>
      <c r="R63" s="30"/>
    </row>
    <row r="64" spans="1:18" ht="18">
      <c r="A64" s="17" t="s">
        <v>279</v>
      </c>
      <c r="B64" s="18">
        <v>208.26</v>
      </c>
      <c r="C64" s="18">
        <v>189.12</v>
      </c>
      <c r="D64" s="18">
        <v>188.42</v>
      </c>
      <c r="E64" s="18">
        <v>173.77</v>
      </c>
      <c r="F64" s="18">
        <v>180.42</v>
      </c>
      <c r="G64" s="18">
        <v>150.69</v>
      </c>
      <c r="H64" s="18">
        <v>129.24</v>
      </c>
      <c r="I64" s="18">
        <v>90.24</v>
      </c>
      <c r="J64" s="18">
        <v>148.25</v>
      </c>
      <c r="K64" s="18">
        <v>151.04</v>
      </c>
      <c r="L64" s="18">
        <v>173.64</v>
      </c>
      <c r="M64" s="18">
        <v>191.46</v>
      </c>
      <c r="N64" s="20">
        <f>AVERAGEA(B64:M64)</f>
        <v>164.54583333333332</v>
      </c>
      <c r="Q64" s="30"/>
      <c r="R64" s="30"/>
    </row>
    <row r="65" spans="1:18" ht="18">
      <c r="A65" s="19">
        <v>1999</v>
      </c>
      <c r="B65" s="18">
        <v>203.07414712663999</v>
      </c>
      <c r="C65" s="18">
        <v>200.72958352107162</v>
      </c>
      <c r="D65" s="18">
        <v>211.22089519974705</v>
      </c>
      <c r="E65" s="18">
        <v>208.58843451892108</v>
      </c>
      <c r="F65" s="18">
        <v>188.15474253564452</v>
      </c>
      <c r="G65" s="18">
        <v>169.79531105873318</v>
      </c>
      <c r="H65" s="18">
        <v>137.69087876456845</v>
      </c>
      <c r="I65" s="18">
        <v>99.60372731827894</v>
      </c>
      <c r="J65" s="18">
        <v>136.0107118277084</v>
      </c>
      <c r="K65" s="18">
        <v>176.44480674009927</v>
      </c>
      <c r="L65" s="18">
        <v>187.0216923551629</v>
      </c>
      <c r="M65" s="18">
        <v>199.47038156712833</v>
      </c>
      <c r="N65" s="20">
        <f>AVERAGEA(B65:M65)</f>
        <v>176.48377604447532</v>
      </c>
      <c r="Q65" s="30"/>
      <c r="R65" s="30"/>
    </row>
    <row r="66" spans="1:14" ht="18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>
      <c r="A67" s="17" t="s">
        <v>314</v>
      </c>
      <c r="B67" s="17"/>
      <c r="C67" s="17"/>
      <c r="D67" s="17"/>
      <c r="E67" s="17"/>
      <c r="F67" s="17" t="s">
        <v>328</v>
      </c>
      <c r="G67" s="17"/>
      <c r="H67" s="17"/>
      <c r="I67" s="17"/>
      <c r="J67" s="17" t="s">
        <v>327</v>
      </c>
      <c r="K67" s="14"/>
      <c r="L67" s="14"/>
      <c r="M67" s="14"/>
      <c r="N67" s="14"/>
    </row>
    <row r="68" spans="1:14" ht="18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" hidden="1">
      <c r="A69" s="17" t="s">
        <v>277</v>
      </c>
      <c r="B69" s="18">
        <v>225.7085020242915</v>
      </c>
      <c r="C69" s="18">
        <v>314.6292585170341</v>
      </c>
      <c r="D69" s="18">
        <v>248.4472049689441</v>
      </c>
      <c r="E69" s="18">
        <v>160.57906458797328</v>
      </c>
      <c r="F69" s="18">
        <v>175.77197149643706</v>
      </c>
      <c r="G69" s="18">
        <v>204.26287744227352</v>
      </c>
      <c r="H69" s="18">
        <v>147.74774774774775</v>
      </c>
      <c r="I69" s="18">
        <v>181.8181818181818</v>
      </c>
      <c r="J69" s="18">
        <v>205.88235294117646</v>
      </c>
      <c r="K69" s="18">
        <v>150.2016129032258</v>
      </c>
      <c r="L69" s="18">
        <v>167.6829268292683</v>
      </c>
      <c r="M69" s="18">
        <v>177.5147928994083</v>
      </c>
      <c r="N69" s="18">
        <f>AVERAGEA(B69:M69)</f>
        <v>196.6872078479968</v>
      </c>
    </row>
    <row r="70" spans="1:14" ht="18">
      <c r="A70" s="17" t="s">
        <v>278</v>
      </c>
      <c r="B70" s="18">
        <v>151.138965891286</v>
      </c>
      <c r="C70" s="18">
        <v>147.943423833523</v>
      </c>
      <c r="D70" s="18">
        <v>154.73104342190538</v>
      </c>
      <c r="E70" s="18">
        <v>212.86293045239702</v>
      </c>
      <c r="F70" s="18">
        <v>121.79930795847751</v>
      </c>
      <c r="G70" s="18">
        <v>132.0754716981132</v>
      </c>
      <c r="H70" s="18">
        <v>152.03237726552877</v>
      </c>
      <c r="I70" s="18">
        <v>115.76354679802955</v>
      </c>
      <c r="J70" s="18">
        <v>144.76693051890942</v>
      </c>
      <c r="K70" s="18">
        <v>200.44792833146695</v>
      </c>
      <c r="L70" s="18">
        <v>140.754039497307</v>
      </c>
      <c r="M70" s="18">
        <v>136.16600790513834</v>
      </c>
      <c r="N70" s="18">
        <f>AVERAGEA(B70:M70)</f>
        <v>150.87349779767354</v>
      </c>
    </row>
    <row r="71" spans="1:14" ht="18">
      <c r="A71" s="17" t="s">
        <v>279</v>
      </c>
      <c r="B71" s="18">
        <v>143.31</v>
      </c>
      <c r="C71" s="18">
        <v>138.36</v>
      </c>
      <c r="D71" s="18">
        <v>301.89</v>
      </c>
      <c r="E71" s="18">
        <v>166.13</v>
      </c>
      <c r="F71" s="18">
        <v>110.5</v>
      </c>
      <c r="G71" s="18">
        <v>102.04</v>
      </c>
      <c r="H71" s="18">
        <v>116.7</v>
      </c>
      <c r="I71" s="18">
        <v>100</v>
      </c>
      <c r="J71" s="18">
        <v>217.13</v>
      </c>
      <c r="K71" s="18">
        <v>107.33</v>
      </c>
      <c r="L71" s="18">
        <v>124.83</v>
      </c>
      <c r="M71" s="18">
        <v>136.69</v>
      </c>
      <c r="N71" s="18">
        <f>AVERAGEA(B71:M71)</f>
        <v>147.07583333333332</v>
      </c>
    </row>
    <row r="72" spans="1:14" ht="18">
      <c r="A72" s="19">
        <v>1999</v>
      </c>
      <c r="B72" s="18">
        <v>254.6529370380184</v>
      </c>
      <c r="C72" s="18">
        <v>189.60492347750187</v>
      </c>
      <c r="D72" s="18">
        <v>122.32709071242232</v>
      </c>
      <c r="E72" s="18">
        <v>240.4632712493883</v>
      </c>
      <c r="F72" s="18">
        <v>140.40658017921626</v>
      </c>
      <c r="G72" s="18">
        <v>149.05941349498266</v>
      </c>
      <c r="H72" s="18">
        <v>149.22932534382556</v>
      </c>
      <c r="I72" s="18">
        <v>147.44177051862042</v>
      </c>
      <c r="J72" s="18">
        <v>186.90085114546906</v>
      </c>
      <c r="K72" s="18">
        <v>84.3495005415814</v>
      </c>
      <c r="L72" s="18">
        <v>130.29617732293167</v>
      </c>
      <c r="M72" s="18">
        <v>171.172321796018</v>
      </c>
      <c r="N72" s="18">
        <f>AVERAGEA(B72:M72)</f>
        <v>163.82534690166466</v>
      </c>
    </row>
    <row r="73" spans="1:14" ht="18">
      <c r="A73" s="17"/>
      <c r="N73" s="14"/>
    </row>
    <row r="74" spans="1:14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4"/>
      <c r="L74" s="14"/>
      <c r="M74" s="14"/>
      <c r="N74" s="14"/>
    </row>
    <row r="75" spans="1:14" ht="18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" hidden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4"/>
      <c r="L81" s="14"/>
      <c r="M81" s="14"/>
      <c r="N81" s="14"/>
    </row>
    <row r="82" spans="1:14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8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8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8">
      <c r="A90" s="1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</sheetData>
  <printOptions/>
  <pageMargins left="0.984251968503937" right="0.5905511811023623" top="0.3937007874015748" bottom="0.7874015748031497" header="0.5118110236220472" footer="0.5118110236220472"/>
  <pageSetup horizontalDpi="300" verticalDpi="300" orientation="portrait" paperSize="9" scale="53" r:id="rId1"/>
  <headerFooter alignWithMargins="0">
    <oddFooter>&amp;L&amp;14FAO/ECE Timber Bulletin - Forest Products Prices&amp;C&amp;14Vol. LIII (2000), No. 1&amp;R&amp;14Bulletin du Bois FAO/CEE - Prix de Produits Forestiers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UNECE</dc:creator>
  <cp:keywords/>
  <dc:description/>
  <cp:lastModifiedBy>UNECE</cp:lastModifiedBy>
  <cp:lastPrinted>2001-02-22T15:49:16Z</cp:lastPrinted>
  <dcterms:created xsi:type="dcterms:W3CDTF">2001-01-12T13:18:36Z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