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280" windowHeight="14160" tabRatio="861" activeTab="0"/>
  </bookViews>
  <sheets>
    <sheet name="JQ1 Production" sheetId="1" r:id="rId1"/>
    <sheet name="JQ2 TTrade" sheetId="2" r:id="rId2"/>
    <sheet name="JQ3 SPW" sheetId="3" r:id="rId3"/>
    <sheet name="ECE-EU Species" sheetId="4" r:id="rId4"/>
    <sheet name="EU1 ExtraEU Trade" sheetId="5" r:id="rId5"/>
    <sheet name="EU2 Removals" sheetId="6" r:id="rId6"/>
    <sheet name="Notes" sheetId="7" state="hidden" r:id="rId7"/>
    <sheet name="Validation" sheetId="8" state="hidden" r:id="rId8"/>
    <sheet name="Upload" sheetId="9" state="hidden" r:id="rId9"/>
  </sheets>
  <definedNames>
    <definedName name="_xlnm.Print_Area" localSheetId="3">'ECE-EU Species'!$A$2:$AP$50</definedName>
    <definedName name="_xlnm.Print_Area" localSheetId="4">'EU1 ExtraEU Trade'!$A$2:$AL$68</definedName>
    <definedName name="_xlnm.Print_Area" localSheetId="5">'EU2 Removals'!$A$1:$F$38</definedName>
    <definedName name="_xlnm.Print_Area" localSheetId="0">'JQ1 Production'!$A$1:$O$83</definedName>
    <definedName name="_xlnm.Print_Area" localSheetId="1">'JQ2 TTrade'!$A$2:$AR$68</definedName>
    <definedName name="_xlnm.Print_Area" localSheetId="2">'JQ3 SPW'!$A$2:$S$37</definedName>
    <definedName name="_xlnm.Print_Titles" localSheetId="0">'JQ1 Production'!$1:$11</definedName>
    <definedName name="Z_E59B5840_EF58_11D3_B672_B1E0953C1B26_.wvu.PrintArea" localSheetId="4" hidden="1">'EU1 ExtraEU Trade'!$A$2:$K$69</definedName>
    <definedName name="Z_E59B5840_EF58_11D3_B672_B1E0953C1B26_.wvu.PrintArea" localSheetId="0" hidden="1">'JQ1 Production'!$A$1:$E$83</definedName>
    <definedName name="Z_E59B5840_EF58_11D3_B672_B1E0953C1B26_.wvu.PrintArea" localSheetId="1" hidden="1">'JQ2 TTrade'!$A$2:$K$69</definedName>
    <definedName name="Z_E59B5840_EF58_11D3_B672_B1E0953C1B26_.wvu.PrintTitles" localSheetId="0" hidden="1">'JQ1 Production'!$1:$11</definedName>
    <definedName name="Z_E59B5840_EF58_11D3_B672_B1E0953C1B26_.wvu.Rows" localSheetId="0" hidden="1">'JQ1 Production'!#REF!</definedName>
  </definedNames>
  <calcPr fullCalcOnLoad="1"/>
</workbook>
</file>

<file path=xl/sharedStrings.xml><?xml version="1.0" encoding="utf-8"?>
<sst xmlns="http://schemas.openxmlformats.org/spreadsheetml/2006/main" count="5105" uniqueCount="368">
  <si>
    <t>44.03.92</t>
  </si>
  <si>
    <t>ex 44.03.99</t>
  </si>
  <si>
    <t>44.07.10</t>
  </si>
  <si>
    <t>ex 44.07.10</t>
  </si>
  <si>
    <t>44.07.91</t>
  </si>
  <si>
    <t>44.07.92</t>
  </si>
  <si>
    <t>ex 44.07.99</t>
  </si>
  <si>
    <t>EU1</t>
  </si>
  <si>
    <t>Trade with countries outside EU</t>
  </si>
  <si>
    <t>EU2</t>
  </si>
  <si>
    <t>Removals by type of ownership</t>
  </si>
  <si>
    <t>Ownership</t>
  </si>
  <si>
    <t>Non-coniferous</t>
  </si>
  <si>
    <t>Other publicly owned forests</t>
  </si>
  <si>
    <t>5.NC.T</t>
  </si>
  <si>
    <t>6.1.NC.T</t>
  </si>
  <si>
    <t>6.2.NC.T</t>
  </si>
  <si>
    <t>OTHER PAPER AND PAPERBOARD N.E.S.</t>
  </si>
  <si>
    <t>1.2.NC.T</t>
  </si>
  <si>
    <t>Value</t>
  </si>
  <si>
    <t>Note:</t>
  </si>
  <si>
    <t>Secondary Processed Wood and Paper Products</t>
  </si>
  <si>
    <t>TRADE</t>
  </si>
  <si>
    <t>of which: made of wood</t>
  </si>
  <si>
    <t>of which: printing &amp; writing paper, ready for use</t>
  </si>
  <si>
    <t>of which: articles, moulded or pressed from pulp</t>
  </si>
  <si>
    <t xml:space="preserve">of which: filter paper &amp; paperboard, ready for use </t>
  </si>
  <si>
    <t>11.1.NC</t>
  </si>
  <si>
    <t>11.1.NC.T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</si>
  <si>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</si>
  <si>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</si>
  <si>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</si>
  <si>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</si>
  <si>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</si>
  <si>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if not 0, please verify !!!</t>
  </si>
  <si>
    <t>Derived data</t>
  </si>
  <si>
    <t>Printing + Writing Paper</t>
  </si>
  <si>
    <t>Other Paper +Paperboard</t>
  </si>
  <si>
    <t>Other Paper + Paperboard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</si>
  <si>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</si>
  <si>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</si>
  <si>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</si>
  <si>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</si>
  <si>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</si>
  <si>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</si>
  <si>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</si>
  <si>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</si>
  <si>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Wrapping  + Packaging Paper and Paperboard</t>
  </si>
  <si>
    <r>
      <t>1000 m</t>
    </r>
    <r>
      <rPr>
        <b/>
        <vertAlign val="superscript"/>
        <sz val="11"/>
        <rFont val="Univers"/>
        <family val="2"/>
      </rPr>
      <t>3</t>
    </r>
  </si>
  <si>
    <t>Secondary wood products</t>
  </si>
  <si>
    <t>12.6.1</t>
  </si>
  <si>
    <t>12.6.2</t>
  </si>
  <si>
    <t>12.6.3</t>
  </si>
  <si>
    <t>Apparent Consumption</t>
  </si>
  <si>
    <t>if negative, please check !!!</t>
  </si>
  <si>
    <t>NA</t>
  </si>
  <si>
    <r>
      <t>1000 m</t>
    </r>
    <r>
      <rPr>
        <vertAlign val="superscript"/>
        <sz val="11"/>
        <rFont val="Univers"/>
        <family val="0"/>
      </rPr>
      <t>3</t>
    </r>
  </si>
  <si>
    <r>
      <t>1000 m</t>
    </r>
    <r>
      <rPr>
        <vertAlign val="superscript"/>
        <sz val="10"/>
        <rFont val="Univers"/>
        <family val="0"/>
      </rPr>
      <t>3</t>
    </r>
  </si>
  <si>
    <t>The unit should be solid cubic metres, under bark.</t>
  </si>
  <si>
    <t>Product code</t>
  </si>
  <si>
    <t>State forests</t>
  </si>
  <si>
    <t xml:space="preserve">Private forest </t>
  </si>
  <si>
    <t>–</t>
  </si>
  <si>
    <t>Ownership categories correspond to those of the TBFRA.</t>
  </si>
  <si>
    <t>of which: Poplar or Aspen (Populus spp.)</t>
  </si>
  <si>
    <t>State forests: Forests owned by national, state and regional governments, or government-owned corporations; Crown forests.</t>
  </si>
  <si>
    <t>Other publicly owned forests: Forests belonging to cities, municipalities, villages and communes.</t>
  </si>
  <si>
    <t>Private forests: Forests owned by individuals, co-operatives, enterprises and industries and other private institutions.</t>
  </si>
  <si>
    <t>Industrial Roundwood (wood in the rough), Non-Coniferous</t>
  </si>
  <si>
    <t>Industrial Roundwood (wood in the rough), Coniferous</t>
  </si>
  <si>
    <t xml:space="preserve">Sawnwood, Coniferous </t>
  </si>
  <si>
    <t>Sawnwood, Non-coniferous</t>
  </si>
  <si>
    <t xml:space="preserve">ROUNDWOOD </t>
  </si>
  <si>
    <t xml:space="preserve">ROUNDWOOD REMOVALS </t>
  </si>
  <si>
    <r>
      <t>Other printing and writing paper</t>
    </r>
    <r>
      <rPr>
        <sz val="10"/>
        <rFont val="Univers"/>
        <family val="0"/>
      </rPr>
      <t xml:space="preserve"> (10.1.2 to 10.1.4)</t>
    </r>
  </si>
  <si>
    <t>Classification</t>
  </si>
  <si>
    <t>44.03.20.11</t>
  </si>
  <si>
    <t>44.03.20.31</t>
  </si>
  <si>
    <t>44.03.20.91</t>
  </si>
  <si>
    <t>44.03.20.19</t>
  </si>
  <si>
    <t>44.03.20.39</t>
  </si>
  <si>
    <t>44.03.20.99</t>
  </si>
  <si>
    <t>44.03.91.10</t>
  </si>
  <si>
    <t>44.03.92.10</t>
  </si>
  <si>
    <t>44.03.99.51</t>
  </si>
  <si>
    <t>44.03.91.90</t>
  </si>
  <si>
    <t>44.03.92.90</t>
  </si>
  <si>
    <t>44.03.99.59</t>
  </si>
  <si>
    <t>44.03.99.30</t>
  </si>
  <si>
    <t>HS2007</t>
  </si>
  <si>
    <t>PARTICLE BOARD, OSB and OTHERS</t>
  </si>
  <si>
    <t xml:space="preserve">OTHER FIBREBOARD </t>
  </si>
  <si>
    <t>CARTONBOARD</t>
  </si>
  <si>
    <t>11.7.1</t>
  </si>
  <si>
    <t>Other manufactured wood products</t>
  </si>
  <si>
    <t>JQ3</t>
  </si>
  <si>
    <t>Checks</t>
  </si>
  <si>
    <t>ECE/EU Species Trade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</si>
  <si>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</si>
  <si>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</si>
  <si>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</si>
  <si>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</si>
  <si>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TRADE IN ROUNDWOOD and SAWNWOOD BY SPECIES</t>
  </si>
  <si>
    <t>- for the "of which", flags when subitems are &gt; or = to aggregate</t>
  </si>
  <si>
    <t>CN2007</t>
  </si>
  <si>
    <t>Fir/Spruce (Abies spp., Picea spp.)</t>
  </si>
  <si>
    <t>sawlogs and veneer logs (Abies alba, Picea abies)</t>
  </si>
  <si>
    <t>pulpwood and other industrial roundwood (Abies alba, Picea abies)</t>
  </si>
  <si>
    <t>Pine (Pinus spp.)</t>
  </si>
  <si>
    <t>sawlogs and veneer logs (Pinus sylvestris)</t>
  </si>
  <si>
    <t>pulpwood and other industrial roundwood (Pinus sylvestris)</t>
  </si>
  <si>
    <t>Other / Non-specified</t>
  </si>
  <si>
    <t>sawlogs and veneer logs</t>
  </si>
  <si>
    <t>pulpwood and other industrial roundwood</t>
  </si>
  <si>
    <t>44.03.40/90</t>
  </si>
  <si>
    <t>of which: Oak (Quercus spp.)</t>
  </si>
  <si>
    <t>of which: Beech (Fagus spp.)</t>
  </si>
  <si>
    <t>of which: Birch (Betula spp.)</t>
  </si>
  <si>
    <t>44.03.99.10</t>
  </si>
  <si>
    <t>of which: Poplar (Populus spp.)</t>
  </si>
  <si>
    <t>of which: Eucalyptus (Eucalyptus spp.)</t>
  </si>
  <si>
    <t>of which: Fir/Spruce (Abies spp., Picea spp.)</t>
  </si>
  <si>
    <t>of which: Pine (Pinus spp.)</t>
  </si>
  <si>
    <t>44.07.20/90</t>
  </si>
  <si>
    <t>44.07.93</t>
  </si>
  <si>
    <t>of which: Maple (Acer spp.)</t>
  </si>
  <si>
    <t>44.07.94</t>
  </si>
  <si>
    <t>of which: Cherry (Prunus spp.)</t>
  </si>
  <si>
    <t>44.07.95</t>
  </si>
  <si>
    <t>of which: Ash (Fraxinus spp.)</t>
  </si>
  <si>
    <t>Light blue cells are requested only for EU members using the Combined Nomenclature to fill in - other countries are welcome to do so if their trade classification nomenclature permits</t>
  </si>
  <si>
    <t>"ex" codes indicate that only part of that trade classication code is used</t>
  </si>
  <si>
    <t>Please note that information on tropical species trade is requested in questionnaire ITTO2 for ITTO member countries</t>
  </si>
  <si>
    <r>
      <t>1000 m</t>
    </r>
    <r>
      <rPr>
        <vertAlign val="superscript"/>
        <sz val="12"/>
        <rFont val="Univers"/>
        <family val="2"/>
      </rPr>
      <t>3</t>
    </r>
  </si>
  <si>
    <t>Wood products for domestic/decorative use (excl. furniture)</t>
  </si>
  <si>
    <t>1000NAC</t>
  </si>
  <si>
    <t>Import</t>
  </si>
  <si>
    <t>Export</t>
  </si>
  <si>
    <t>Value per</t>
  </si>
  <si>
    <t>unit</t>
  </si>
  <si>
    <r>
      <t>NAC/m</t>
    </r>
    <r>
      <rPr>
        <vertAlign val="superscript"/>
        <sz val="11"/>
        <rFont val="Univers"/>
        <family val="0"/>
      </rPr>
      <t>3</t>
    </r>
  </si>
  <si>
    <t>NAC/mt</t>
  </si>
  <si>
    <t>0</t>
  </si>
  <si>
    <t xml:space="preserve"> both VALUE and quantity reported ZERO</t>
  </si>
  <si>
    <t>ZERO Q</t>
  </si>
  <si>
    <t>ZERO V</t>
  </si>
  <si>
    <t xml:space="preserve"> Value ZERO when quantity is reported</t>
  </si>
  <si>
    <t>QUANTITY</t>
  </si>
  <si>
    <t>VALUE</t>
  </si>
  <si>
    <t>REPORT</t>
  </si>
  <si>
    <t xml:space="preserve"> quantity ZERO when VALUE is reported</t>
  </si>
  <si>
    <t xml:space="preserve"> no quantity reported </t>
  </si>
  <si>
    <t xml:space="preserve"> no value reported</t>
  </si>
  <si>
    <t>verifies whether the JQ2 figures refers only to intra-EU trade</t>
  </si>
  <si>
    <t>INTRA-EU</t>
  </si>
  <si>
    <t>CHECK</t>
  </si>
  <si>
    <t>The difference might be caused by Intra-EU trade</t>
  </si>
  <si>
    <t>To fill:</t>
  </si>
  <si>
    <t>1.1</t>
  </si>
  <si>
    <t>1.2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</si>
  <si>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</si>
  <si>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</si>
  <si>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</si>
  <si>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</si>
  <si>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</si>
  <si>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</si>
  <si>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</si>
  <si>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</si>
  <si>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</si>
  <si>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</si>
  <si>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10.1</t>
  </si>
  <si>
    <t>10.2</t>
  </si>
  <si>
    <t>10.3</t>
  </si>
  <si>
    <t>10.4</t>
  </si>
  <si>
    <t>Text:</t>
  </si>
  <si>
    <t>Telephone/Fax:</t>
  </si>
  <si>
    <t>Phone/Fax:</t>
  </si>
  <si>
    <t>Aggregates directly reported:</t>
  </si>
  <si>
    <r>
      <t xml:space="preserve">Mechanical &amp; semi-chemical wood pulp </t>
    </r>
    <r>
      <rPr>
        <sz val="10"/>
        <rFont val="Univers"/>
        <family val="0"/>
      </rPr>
      <t>(7.1 + 7.2)</t>
    </r>
  </si>
  <si>
    <r>
      <t xml:space="preserve">Chemical &amp; dissolving grades wood pulp </t>
    </r>
    <r>
      <rPr>
        <sz val="10"/>
        <rFont val="Univers"/>
        <family val="0"/>
      </rPr>
      <t>(7.3 + 7.4)</t>
    </r>
  </si>
  <si>
    <t>Check Table</t>
  </si>
  <si>
    <t>Flag</t>
  </si>
  <si>
    <t>Note</t>
  </si>
  <si>
    <t>ZERO CHECK 1 - if no value please CHECK</t>
  </si>
  <si>
    <t xml:space="preserve">ZERO CHECK 2 - if no value in Zero Check 1 </t>
  </si>
  <si>
    <t xml:space="preserve"> no figures reported</t>
  </si>
  <si>
    <t>Zero check - if no value please CHECK</t>
  </si>
  <si>
    <t>Year -1</t>
  </si>
  <si>
    <t xml:space="preserve">Year </t>
  </si>
  <si>
    <t>Related Notes</t>
  </si>
  <si>
    <t>4.1</t>
  </si>
  <si>
    <t>1000 m3</t>
  </si>
  <si>
    <t xml:space="preserve"> </t>
  </si>
  <si>
    <t xml:space="preserve"> Quantity</t>
  </si>
  <si>
    <t xml:space="preserve">    Coniferous</t>
  </si>
  <si>
    <t>I M P O R T</t>
  </si>
  <si>
    <t>Coniferous</t>
  </si>
  <si>
    <t>Non-Coniferous</t>
  </si>
  <si>
    <t>E X P O R T</t>
  </si>
  <si>
    <t>FOREST SECTOR QUESTIONNAIRE</t>
  </si>
  <si>
    <t>Code</t>
  </si>
  <si>
    <t>Quantity</t>
  </si>
  <si>
    <t>ROUNDWOOD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</si>
  <si>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</si>
  <si>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</si>
  <si>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</si>
  <si>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</si>
  <si>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</si>
  <si>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</si>
  <si>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</si>
  <si>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</si>
  <si>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</si>
  <si>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JQ2</t>
  </si>
  <si>
    <t>1.2.1</t>
  </si>
  <si>
    <t>1.2.1.C</t>
  </si>
  <si>
    <t>1.C</t>
  </si>
  <si>
    <t>1.1.C</t>
  </si>
  <si>
    <t>1.2.C</t>
  </si>
  <si>
    <t>1.2.2</t>
  </si>
  <si>
    <t>1.2.2.C</t>
  </si>
  <si>
    <t>1.2.3</t>
  </si>
  <si>
    <t>1.2.3.C</t>
  </si>
  <si>
    <t>5.C</t>
  </si>
  <si>
    <t>6.1.C</t>
  </si>
  <si>
    <t>6.2.C</t>
  </si>
  <si>
    <t>6.4.1</t>
  </si>
  <si>
    <t>6.4.2</t>
  </si>
  <si>
    <t>6.4.3</t>
  </si>
  <si>
    <t>7.3.1</t>
  </si>
  <si>
    <t>7.3.2</t>
  </si>
  <si>
    <t>7.3.3</t>
  </si>
  <si>
    <t>7.3.4</t>
  </si>
  <si>
    <t>10.3.1</t>
  </si>
  <si>
    <t>10.3.2</t>
  </si>
  <si>
    <t>10.3.3</t>
  </si>
  <si>
    <t>code</t>
  </si>
  <si>
    <t>Removals and Production</t>
  </si>
  <si>
    <t>JQ1</t>
  </si>
  <si>
    <t>OTHER INDUSTRIAL ROUNDWOOD</t>
  </si>
  <si>
    <t>of which:Tropical</t>
  </si>
  <si>
    <t>WOOD FUEL, INCLUDING WOOD FOR CHARCOAL</t>
  </si>
  <si>
    <t>INDUSTRIAL ROUNDWOOD (WOOD IN THE ROUGH)</t>
  </si>
  <si>
    <t>WOOD CHARCOAL</t>
  </si>
  <si>
    <t xml:space="preserve">SAWNWOOD 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</si>
  <si>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</si>
  <si>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</si>
  <si>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</si>
  <si>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</si>
  <si>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</si>
  <si>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</si>
  <si>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MECHANICAL</t>
  </si>
  <si>
    <t>WOOD PULP</t>
  </si>
  <si>
    <t>SEMI-CHEMICAL</t>
  </si>
  <si>
    <t>CHEMICAL</t>
  </si>
  <si>
    <t>SULPHATE BLEACHED</t>
  </si>
  <si>
    <t>SULPHITE BLEACHED</t>
  </si>
  <si>
    <t>DISSOLVING GRADES</t>
  </si>
  <si>
    <t>RECOVERED PAPER</t>
  </si>
  <si>
    <t>PAPER AND PAPERBOARD</t>
  </si>
  <si>
    <t>NEWSPRINT</t>
  </si>
  <si>
    <t>SULPHATE UNBLEACHED</t>
  </si>
  <si>
    <t>SULPHITE UNBLEACHED</t>
  </si>
  <si>
    <t>SAWLOGS AND VENEER LOGS</t>
  </si>
  <si>
    <t xml:space="preserve">PULPWOOD (ROUND &amp; SPLIT) </t>
  </si>
  <si>
    <t xml:space="preserve">MDF (MEDIUM DENSITY) </t>
  </si>
  <si>
    <t>Unit of</t>
  </si>
  <si>
    <t>quantity</t>
  </si>
  <si>
    <t xml:space="preserve">OTHER PULP </t>
  </si>
  <si>
    <t>6.3.1</t>
  </si>
  <si>
    <t>RECOVERED FIBRE PULP</t>
  </si>
  <si>
    <t>Trade</t>
  </si>
  <si>
    <t>MDF (MEDIUM DENSITY)</t>
  </si>
  <si>
    <t>GRAPHIC PAPERS</t>
  </si>
  <si>
    <t>10.1.1</t>
  </si>
  <si>
    <t>10.1.2</t>
  </si>
  <si>
    <t>UNCOATED MECHANICAL</t>
  </si>
  <si>
    <t>10.1.3</t>
  </si>
  <si>
    <t>UNCOATED WOODFREE</t>
  </si>
  <si>
    <t>10.1.4</t>
  </si>
  <si>
    <t>COATED PAPERS</t>
  </si>
  <si>
    <t>SANITARY AND HOUSEHOLD PAPERS</t>
  </si>
  <si>
    <t>PACKAGING MATERIALS</t>
  </si>
  <si>
    <t>CASE MATERIALS</t>
  </si>
  <si>
    <t>WRAPPING PAPERS</t>
  </si>
  <si>
    <t>10.3.4</t>
  </si>
  <si>
    <t>OTHER PAPERS MAINLY FOR PACKAGING</t>
  </si>
  <si>
    <t>PULP FROM FIBRES OTHER THAN WOOD</t>
  </si>
  <si>
    <t>1.NC</t>
  </si>
  <si>
    <t>1.1.NC</t>
  </si>
  <si>
    <t>1.2.NC</t>
  </si>
  <si>
    <t>1.2.1.NC</t>
  </si>
  <si>
    <t>1.2.2.NC</t>
  </si>
  <si>
    <t>5.NC</t>
  </si>
  <si>
    <t>1.2.3.NC</t>
  </si>
  <si>
    <t>6.1.NC</t>
  </si>
  <si>
    <t>6.2.NC</t>
  </si>
  <si>
    <t>of which:Other</t>
  </si>
  <si>
    <t>of which:OSB</t>
  </si>
  <si>
    <t>44.03.20</t>
  </si>
  <si>
    <t>of which: OSB</t>
  </si>
  <si>
    <t>1000 mt</t>
  </si>
  <si>
    <t>11.1</t>
  </si>
  <si>
    <t>Further processed sawnwood</t>
  </si>
  <si>
    <t>11.1.C</t>
  </si>
  <si>
    <t xml:space="preserve">    Non-coniferous</t>
  </si>
  <si>
    <t>of which: Tropical</t>
  </si>
  <si>
    <t>11.2</t>
  </si>
  <si>
    <t>Wooden wrapping and packing equipment</t>
  </si>
  <si>
    <t>11.3</t>
  </si>
  <si>
    <t>Builder's joinery and carpentry of wood</t>
  </si>
  <si>
    <t>11.4</t>
  </si>
  <si>
    <t>Wooden furniture</t>
  </si>
  <si>
    <t>11.5</t>
  </si>
  <si>
    <t>Prefabricated buildings</t>
  </si>
  <si>
    <t>Secondary paper products</t>
  </si>
  <si>
    <t>Composite paper and paperboard</t>
  </si>
  <si>
    <t>Special coated paper</t>
  </si>
  <si>
    <t>Carbon paper and copying paper, ready for use</t>
  </si>
  <si>
    <t>Household and sanitary paper, ready for use</t>
  </si>
  <si>
    <t>Packaging cartons, boxes, etc.</t>
  </si>
  <si>
    <t>Other articles of paper or paperboard</t>
  </si>
  <si>
    <t>ex 44.03.20</t>
  </si>
  <si>
    <t>44.03.91</t>
  </si>
  <si>
    <t>CO-PRODUCTS / CHIPS, PARTICLES, RESIDUES</t>
  </si>
  <si>
    <t>3.1</t>
  </si>
  <si>
    <t xml:space="preserve">       Chips and particles</t>
  </si>
  <si>
    <t>3.2</t>
  </si>
  <si>
    <t xml:space="preserve">       Residues (including residues to produce agglomerates)</t>
  </si>
  <si>
    <t>WOOD PELLETS AND OTHER AGGLOMERATES</t>
  </si>
  <si>
    <t xml:space="preserve">       Wood pellets</t>
  </si>
  <si>
    <t>4.2</t>
  </si>
  <si>
    <t xml:space="preserve">       Other agglomerates</t>
  </si>
  <si>
    <t>Treshold:</t>
  </si>
  <si>
    <t>Column1</t>
  </si>
  <si>
    <t>Column2</t>
  </si>
  <si>
    <t>IMPORT</t>
  </si>
  <si>
    <t>EXPORT</t>
  </si>
  <si>
    <t>Unit price check</t>
  </si>
  <si>
    <t xml:space="preserve">       Residues including wood for agglomerates</t>
  </si>
  <si>
    <t xml:space="preserve">ROUNDWOOD REMOVALS (under bark) </t>
  </si>
  <si>
    <t xml:space="preserve">Eurozone countries may use the old national currency, but only in both years </t>
  </si>
  <si>
    <t>Value must always be in 1000 NAC (national currency)</t>
  </si>
  <si>
    <t>Vaue must always be in 1000 NAC (national currency)</t>
  </si>
  <si>
    <t>Value must always be in 1000 NAC ( national currency)</t>
  </si>
  <si>
    <t>Eurozone countries may use the old national currency, but only in both years</t>
  </si>
  <si>
    <t>ROUNDWOOD REMOVALS (under bark)</t>
  </si>
  <si>
    <t>-</t>
  </si>
  <si>
    <t>The increase is mainly due to "Veneered panels and similar laminated wood (excluding with blockboard, laminboard or battenboard)" (Prodcom 16.21.12.24)</t>
  </si>
  <si>
    <t>Statistics of the German Pulp and Paper Association</t>
  </si>
  <si>
    <t>Production of item taken from official statistics. Production of subitems derived estimated based on additional information</t>
  </si>
  <si>
    <t>No information</t>
  </si>
  <si>
    <t/>
  </si>
  <si>
    <t>SUM ER</t>
  </si>
  <si>
    <t>Details?</t>
  </si>
  <si>
    <t>ACCEPT</t>
  </si>
  <si>
    <t>NT -11.708</t>
  </si>
  <si>
    <t>NT -11.837</t>
  </si>
  <si>
    <t>NT -3016</t>
  </si>
  <si>
    <t>NT -2839</t>
  </si>
  <si>
    <t>NT -75</t>
  </si>
  <si>
    <t>NT 18</t>
  </si>
  <si>
    <t>NT -13</t>
  </si>
  <si>
    <t>NT -20</t>
  </si>
  <si>
    <t>NT 19</t>
  </si>
  <si>
    <t>NT 1</t>
  </si>
  <si>
    <t>incomplete data</t>
  </si>
  <si>
    <t>Germany</t>
  </si>
  <si>
    <t>Date: 2014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</si>
</sst>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Ft&quot;;\-#,##0\ &quot;Ft&quot;"/>
    <numFmt numFmtId="185" formatCode="#,##0\ &quot;Ft&quot;;[Red]\-#,##0\ &quot;Ft&quot;"/>
    <numFmt numFmtId="186" formatCode="#,##0.00\ &quot;Ft&quot;;\-#,##0.00\ &quot;Ft&quot;"/>
    <numFmt numFmtId="187" formatCode="#,##0.00\ &quot;Ft&quot;;[Red]\-#,##0.00\ &quot;Ft&quot;"/>
    <numFmt numFmtId="188" formatCode="_-* #,##0\ &quot;Ft&quot;_-;\-* #,##0\ &quot;Ft&quot;_-;_-* &quot;-&quot;\ &quot;Ft&quot;_-;_-@_-"/>
    <numFmt numFmtId="189" formatCode="_-* #,##0\ _F_t_-;\-* #,##0\ _F_t_-;_-* &quot;-&quot;\ _F_t_-;_-@_-"/>
    <numFmt numFmtId="190" formatCode="_-* #,##0.00\ &quot;Ft&quot;_-;\-* #,##0.00\ &quot;Ft&quot;_-;_-* &quot;-&quot;??\ &quot;Ft&quot;_-;_-@_-"/>
    <numFmt numFmtId="191" formatCode="_-* #,##0.00\ _F_t_-;\-* #,##0.00\ _F_t_-;_-* &quot;-&quot;??\ _F_t_-;_-@_-"/>
    <numFmt numFmtId="192" formatCode="0.000"/>
    <numFmt numFmtId="193" formatCode="##/##"/>
    <numFmt numFmtId="194" formatCode="[$-40E]yyyy\.\ mmmm\ d\."/>
    <numFmt numFmtId="195" formatCode="yy/yy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General&quot;p&quot;"/>
    <numFmt numFmtId="209" formatCode="General&quot;e&quot;"/>
    <numFmt numFmtId="210" formatCode="General&quot;s&quot;"/>
    <numFmt numFmtId="211" formatCode="General&quot;V&quot;"/>
    <numFmt numFmtId="212" formatCode="General&quot;r&quot;"/>
    <numFmt numFmtId="213" formatCode="0.0"/>
  </numFmts>
  <fonts count="68">
    <font>
      <sz val="10"/>
      <name val="Courier"/>
      <family val="0"/>
    </font>
    <font>
      <sz val="10"/>
      <name val="Arial"/>
      <family val="0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 val="single"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 val="single"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 val="single"/>
      <sz val="12"/>
      <color indexed="12"/>
      <name val="Univers"/>
      <family val="2"/>
    </font>
    <font>
      <b/>
      <sz val="18"/>
      <color indexed="12"/>
      <name val="Univers"/>
      <family val="2"/>
    </font>
    <font>
      <sz val="16"/>
      <color indexed="12"/>
      <name val="Univers"/>
      <family val="2"/>
    </font>
    <font>
      <b/>
      <vertAlign val="superscript"/>
      <sz val="11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0"/>
    </font>
    <font>
      <sz val="12"/>
      <color indexed="10"/>
      <name val="Univers"/>
      <family val="0"/>
    </font>
    <font>
      <b/>
      <i/>
      <sz val="12"/>
      <name val="Univers"/>
      <family val="0"/>
    </font>
    <font>
      <b/>
      <u val="single"/>
      <sz val="12"/>
      <name val="Univers"/>
      <family val="0"/>
    </font>
    <font>
      <sz val="24"/>
      <name val="Univers"/>
      <family val="0"/>
    </font>
    <font>
      <b/>
      <sz val="18"/>
      <name val="Univers"/>
      <family val="0"/>
    </font>
    <font>
      <sz val="7.5"/>
      <name val="Univers"/>
      <family val="0"/>
    </font>
    <font>
      <sz val="10"/>
      <color indexed="39"/>
      <name val="Univers"/>
      <family val="0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8"/>
      <name val="Courier"/>
      <family val="3"/>
    </font>
    <font>
      <vertAlign val="superscript"/>
      <sz val="12"/>
      <name val="Univers"/>
      <family val="2"/>
    </font>
    <font>
      <b/>
      <sz val="10"/>
      <color indexed="10"/>
      <name val="Univers"/>
      <family val="0"/>
    </font>
    <font>
      <b/>
      <sz val="11"/>
      <color indexed="10"/>
      <name val="Univers"/>
      <family val="2"/>
    </font>
    <font>
      <sz val="14"/>
      <color indexed="12"/>
      <name val="Univers"/>
      <family val="2"/>
    </font>
    <font>
      <sz val="14"/>
      <color indexed="12"/>
      <name val="Courier"/>
      <family val="3"/>
    </font>
    <font>
      <sz val="25"/>
      <name val="Univers"/>
      <family val="2"/>
    </font>
    <font>
      <sz val="8"/>
      <name val="Univers"/>
      <family val="0"/>
    </font>
    <font>
      <sz val="11"/>
      <color indexed="12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10"/>
      <name val="Univers"/>
      <family val="2"/>
    </font>
    <font>
      <sz val="10"/>
      <color rgb="FFFF0000"/>
      <name val="Univers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3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8" fillId="7" borderId="1" applyNumberFormat="0" applyAlignment="0" applyProtection="0"/>
    <xf numFmtId="0" fontId="59" fillId="0" borderId="6" applyNumberFormat="0" applyFill="0" applyAlignment="0" applyProtection="0"/>
    <xf numFmtId="0" fontId="60" fillId="22" borderId="0" applyNumberFormat="0" applyBorder="0" applyAlignment="0" applyProtection="0"/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1" fillId="20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6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 vertical="center" indent="2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 indent="2"/>
      <protection/>
    </xf>
    <xf numFmtId="0" fontId="14" fillId="0" borderId="10" xfId="0" applyFont="1" applyFill="1" applyBorder="1" applyAlignment="1" applyProtection="1">
      <alignment horizontal="left" vertical="center" indent="3"/>
      <protection/>
    </xf>
    <xf numFmtId="0" fontId="14" fillId="0" borderId="10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indent="2"/>
      <protection/>
    </xf>
    <xf numFmtId="0" fontId="14" fillId="0" borderId="18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19" xfId="0" applyFont="1" applyFill="1" applyBorder="1" applyAlignment="1" applyProtection="1">
      <alignment horizontal="left" vertical="center" indent="1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/>
      <protection locked="0"/>
    </xf>
    <xf numFmtId="0" fontId="3" fillId="0" borderId="11" xfId="59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left" vertical="center" indent="3"/>
      <protection/>
    </xf>
    <xf numFmtId="0" fontId="18" fillId="0" borderId="0" xfId="0" applyFont="1" applyFill="1" applyAlignment="1" applyProtection="1">
      <alignment/>
      <protection locked="0"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 quotePrefix="1">
      <alignment horizontal="left" vertical="center" indent="2"/>
      <protection/>
    </xf>
    <xf numFmtId="0" fontId="1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8" fillId="0" borderId="12" xfId="59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 applyProtection="1">
      <alignment horizontal="left" vertical="center" indent="3"/>
      <protection/>
    </xf>
    <xf numFmtId="0" fontId="14" fillId="0" borderId="19" xfId="0" applyFont="1" applyFill="1" applyBorder="1" applyAlignment="1" applyProtection="1">
      <alignment horizontal="left" vertical="center" indent="2"/>
      <protection/>
    </xf>
    <xf numFmtId="0" fontId="14" fillId="0" borderId="27" xfId="0" applyFont="1" applyFill="1" applyBorder="1" applyAlignment="1" applyProtection="1">
      <alignment horizontal="left" vertical="center" inden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left" vertical="center" indent="2"/>
      <protection/>
    </xf>
    <xf numFmtId="0" fontId="3" fillId="0" borderId="30" xfId="0" applyFont="1" applyFill="1" applyBorder="1" applyAlignment="1" applyProtection="1">
      <alignment horizontal="left" vertical="center" indent="2"/>
      <protection/>
    </xf>
    <xf numFmtId="0" fontId="3" fillId="0" borderId="12" xfId="0" applyFont="1" applyFill="1" applyBorder="1" applyAlignment="1" applyProtection="1">
      <alignment horizontal="left" vertical="center" indent="2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3" fillId="20" borderId="18" xfId="0" applyFont="1" applyFill="1" applyBorder="1" applyAlignment="1" applyProtection="1">
      <alignment horizontal="center" vertical="center"/>
      <protection/>
    </xf>
    <xf numFmtId="0" fontId="3" fillId="20" borderId="18" xfId="0" applyFont="1" applyFill="1" applyBorder="1" applyAlignment="1" applyProtection="1">
      <alignment vertical="center"/>
      <protection/>
    </xf>
    <xf numFmtId="0" fontId="3" fillId="20" borderId="10" xfId="0" applyFont="1" applyFill="1" applyBorder="1" applyAlignment="1" applyProtection="1">
      <alignment vertical="center"/>
      <protection/>
    </xf>
    <xf numFmtId="3" fontId="4" fillId="0" borderId="18" xfId="0" applyNumberFormat="1" applyFont="1" applyBorder="1" applyAlignment="1" applyProtection="1">
      <alignment horizontal="right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4" fillId="20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31" xfId="0" applyFont="1" applyFill="1" applyBorder="1" applyAlignment="1" applyProtection="1">
      <alignment/>
      <protection/>
    </xf>
    <xf numFmtId="0" fontId="19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3" fontId="4" fillId="0" borderId="36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19" fillId="0" borderId="37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" fillId="0" borderId="38" xfId="0" applyFont="1" applyFill="1" applyBorder="1" applyAlignment="1" applyProtection="1">
      <alignment horizontal="left" vertical="center" indent="2"/>
      <protection/>
    </xf>
    <xf numFmtId="3" fontId="4" fillId="0" borderId="26" xfId="0" applyNumberFormat="1" applyFont="1" applyBorder="1" applyAlignment="1" applyProtection="1">
      <alignment horizontal="right" vertical="center"/>
      <protection/>
    </xf>
    <xf numFmtId="3" fontId="4" fillId="0" borderId="3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8" xfId="59" applyFont="1" applyFill="1" applyBorder="1" applyAlignment="1" applyProtection="1">
      <alignment horizontal="left"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30" xfId="59" applyFont="1" applyFill="1" applyBorder="1" applyAlignment="1" applyProtection="1" quotePrefix="1">
      <alignment horizontal="left" vertical="center" indent="2"/>
      <protection/>
    </xf>
    <xf numFmtId="0" fontId="14" fillId="0" borderId="40" xfId="0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19" fillId="0" borderId="15" xfId="0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right" vertical="center"/>
      <protection/>
    </xf>
    <xf numFmtId="0" fontId="4" fillId="0" borderId="41" xfId="0" applyFont="1" applyFill="1" applyBorder="1" applyAlignment="1" applyProtection="1">
      <alignment vertical="center"/>
      <protection/>
    </xf>
    <xf numFmtId="0" fontId="4" fillId="20" borderId="10" xfId="0" applyFont="1" applyFill="1" applyBorder="1" applyAlignment="1" applyProtection="1">
      <alignment horizontal="center" vertical="center"/>
      <protection/>
    </xf>
    <xf numFmtId="0" fontId="4" fillId="20" borderId="10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left" vertical="top"/>
      <protection/>
    </xf>
    <xf numFmtId="1" fontId="4" fillId="20" borderId="10" xfId="0" applyNumberFormat="1" applyFont="1" applyFill="1" applyBorder="1" applyAlignment="1" applyProtection="1">
      <alignment horizontal="right" vertical="center"/>
      <protection/>
    </xf>
    <xf numFmtId="1" fontId="4" fillId="20" borderId="25" xfId="0" applyNumberFormat="1" applyFont="1" applyFill="1" applyBorder="1" applyAlignment="1" applyProtection="1">
      <alignment horizontal="right" vertical="center"/>
      <protection/>
    </xf>
    <xf numFmtId="0" fontId="20" fillId="2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3" fillId="0" borderId="42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14" fillId="0" borderId="44" xfId="0" applyFont="1" applyBorder="1" applyAlignment="1" applyProtection="1">
      <alignment vertical="center"/>
      <protection locked="0"/>
    </xf>
    <xf numFmtId="0" fontId="14" fillId="0" borderId="4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8" fillId="0" borderId="0" xfId="60" applyFont="1" applyFill="1" applyBorder="1" applyProtection="1">
      <alignment/>
      <protection locked="0"/>
    </xf>
    <xf numFmtId="0" fontId="8" fillId="0" borderId="0" xfId="60" applyFont="1" applyFill="1" applyBorder="1" applyProtection="1">
      <alignment/>
      <protection/>
    </xf>
    <xf numFmtId="0" fontId="4" fillId="0" borderId="22" xfId="58" applyFont="1" applyBorder="1" applyAlignment="1" applyProtection="1">
      <alignment vertical="center"/>
      <protection locked="0"/>
    </xf>
    <xf numFmtId="0" fontId="4" fillId="0" borderId="44" xfId="58" applyFont="1" applyBorder="1" applyAlignment="1" applyProtection="1">
      <alignment vertical="center"/>
      <protection locked="0"/>
    </xf>
    <xf numFmtId="0" fontId="4" fillId="0" borderId="43" xfId="58" applyFont="1" applyBorder="1" applyAlignment="1" applyProtection="1">
      <alignment vertical="center"/>
      <protection locked="0"/>
    </xf>
    <xf numFmtId="0" fontId="3" fillId="0" borderId="28" xfId="6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6" fillId="0" borderId="0" xfId="60" applyFont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right"/>
      <protection/>
    </xf>
    <xf numFmtId="0" fontId="4" fillId="0" borderId="31" xfId="0" applyFont="1" applyFill="1" applyBorder="1" applyAlignment="1" applyProtection="1">
      <alignment/>
      <protection/>
    </xf>
    <xf numFmtId="0" fontId="19" fillId="0" borderId="32" xfId="0" applyFont="1" applyFill="1" applyBorder="1" applyAlignment="1" applyProtection="1">
      <alignment horizontal="center" vertical="center"/>
      <protection/>
    </xf>
    <xf numFmtId="0" fontId="6" fillId="0" borderId="11" xfId="60" applyFont="1" applyFill="1" applyBorder="1" applyAlignment="1" applyProtection="1">
      <alignment horizontal="center" vertical="center"/>
      <protection/>
    </xf>
    <xf numFmtId="0" fontId="6" fillId="0" borderId="40" xfId="60" applyFont="1" applyFill="1" applyBorder="1" applyAlignment="1" applyProtection="1">
      <alignment horizontal="center" vertical="center"/>
      <protection/>
    </xf>
    <xf numFmtId="0" fontId="6" fillId="0" borderId="23" xfId="6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center" vertical="center"/>
      <protection/>
    </xf>
    <xf numFmtId="0" fontId="8" fillId="0" borderId="10" xfId="60" applyFont="1" applyFill="1" applyBorder="1" applyAlignment="1" applyProtection="1">
      <alignment horizontal="left" vertical="center"/>
      <protection/>
    </xf>
    <xf numFmtId="0" fontId="6" fillId="0" borderId="26" xfId="60" applyFont="1" applyFill="1" applyBorder="1" applyAlignment="1" applyProtection="1">
      <alignment horizontal="center" vertical="center"/>
      <protection/>
    </xf>
    <xf numFmtId="0" fontId="6" fillId="0" borderId="39" xfId="60" applyFont="1" applyFill="1" applyBorder="1" applyAlignment="1" applyProtection="1">
      <alignment horizontal="center" vertical="center"/>
      <protection/>
    </xf>
    <xf numFmtId="0" fontId="3" fillId="0" borderId="11" xfId="59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6" fillId="0" borderId="23" xfId="58" applyFont="1" applyFill="1" applyBorder="1" applyAlignment="1" applyProtection="1">
      <alignment vertical="center"/>
      <protection/>
    </xf>
    <xf numFmtId="0" fontId="6" fillId="0" borderId="11" xfId="60" applyFont="1" applyFill="1" applyBorder="1" applyAlignment="1" applyProtection="1">
      <alignment horizontal="left" vertical="center"/>
      <protection/>
    </xf>
    <xf numFmtId="0" fontId="6" fillId="0" borderId="26" xfId="58" applyFont="1" applyFill="1" applyBorder="1" applyAlignment="1" applyProtection="1">
      <alignment vertical="center"/>
      <protection/>
    </xf>
    <xf numFmtId="0" fontId="6" fillId="0" borderId="26" xfId="58" applyFont="1" applyFill="1" applyBorder="1" applyAlignment="1" applyProtection="1">
      <alignment horizontal="left" vertical="center"/>
      <protection/>
    </xf>
    <xf numFmtId="0" fontId="6" fillId="0" borderId="10" xfId="58" applyFont="1" applyFill="1" applyBorder="1" applyAlignment="1" applyProtection="1">
      <alignment horizontal="left" vertical="center"/>
      <protection/>
    </xf>
    <xf numFmtId="0" fontId="6" fillId="0" borderId="19" xfId="58" applyFont="1" applyFill="1" applyBorder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6" fillId="0" borderId="44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8" fillId="0" borderId="12" xfId="59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left" vertical="center" indent="2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left" vertical="center" indent="3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left" vertical="center" indent="3"/>
      <protection/>
    </xf>
    <xf numFmtId="0" fontId="14" fillId="0" borderId="10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indent="2"/>
      <protection/>
    </xf>
    <xf numFmtId="0" fontId="14" fillId="0" borderId="19" xfId="0" applyFont="1" applyFill="1" applyBorder="1" applyAlignment="1" applyProtection="1">
      <alignment horizontal="left" vertical="center" indent="3"/>
      <protection/>
    </xf>
    <xf numFmtId="0" fontId="14" fillId="0" borderId="19" xfId="0" applyFont="1" applyFill="1" applyBorder="1" applyAlignment="1" applyProtection="1">
      <alignment horizontal="left" vertical="center" indent="1"/>
      <protection/>
    </xf>
    <xf numFmtId="0" fontId="13" fillId="0" borderId="49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50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left" vertical="center" indent="2"/>
      <protection/>
    </xf>
    <xf numFmtId="0" fontId="14" fillId="0" borderId="18" xfId="0" applyFont="1" applyFill="1" applyBorder="1" applyAlignment="1" applyProtection="1">
      <alignment horizontal="left" vertical="center" indent="1"/>
      <protection/>
    </xf>
    <xf numFmtId="0" fontId="14" fillId="0" borderId="10" xfId="0" applyFont="1" applyFill="1" applyBorder="1" applyAlignment="1" applyProtection="1" quotePrefix="1">
      <alignment horizontal="left" vertical="center" indent="2"/>
      <protection/>
    </xf>
    <xf numFmtId="0" fontId="14" fillId="0" borderId="27" xfId="0" applyFont="1" applyFill="1" applyBorder="1" applyAlignment="1" applyProtection="1">
      <alignment horizontal="left" vertical="center" indent="1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5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4" fillId="0" borderId="52" xfId="0" applyFont="1" applyFill="1" applyBorder="1" applyAlignment="1" applyProtection="1">
      <alignment/>
      <protection/>
    </xf>
    <xf numFmtId="0" fontId="4" fillId="0" borderId="5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6" fillId="0" borderId="13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 quotePrefix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3" fillId="0" borderId="52" xfId="0" applyFont="1" applyFill="1" applyBorder="1" applyAlignment="1" applyProtection="1">
      <alignment horizontal="left" vertical="center"/>
      <protection/>
    </xf>
    <xf numFmtId="0" fontId="3" fillId="0" borderId="41" xfId="60" applyFont="1" applyBorder="1" applyAlignment="1" applyProtection="1">
      <alignment horizontal="left" vertical="center"/>
      <protection locked="0"/>
    </xf>
    <xf numFmtId="49" fontId="3" fillId="0" borderId="54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49" fontId="3" fillId="0" borderId="55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4" fillId="0" borderId="56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6" fillId="0" borderId="28" xfId="60" applyFont="1" applyFill="1" applyBorder="1" applyAlignment="1" applyProtection="1">
      <alignment horizontal="center" vertical="center"/>
      <protection/>
    </xf>
    <xf numFmtId="0" fontId="6" fillId="0" borderId="54" xfId="60" applyFont="1" applyFill="1" applyBorder="1" applyAlignment="1" applyProtection="1">
      <alignment horizontal="center" vertical="center"/>
      <protection/>
    </xf>
    <xf numFmtId="0" fontId="6" fillId="0" borderId="10" xfId="60" applyFont="1" applyFill="1" applyBorder="1" applyAlignment="1" applyProtection="1">
      <alignment horizontal="center"/>
      <protection locked="0"/>
    </xf>
    <xf numFmtId="0" fontId="6" fillId="0" borderId="20" xfId="60" applyFont="1" applyFill="1" applyBorder="1" applyAlignment="1" applyProtection="1">
      <alignment horizontal="center" vertical="center"/>
      <protection/>
    </xf>
    <xf numFmtId="0" fontId="6" fillId="0" borderId="12" xfId="60" applyFont="1" applyFill="1" applyBorder="1" applyAlignment="1" applyProtection="1">
      <alignment horizontal="center" vertical="center"/>
      <protection/>
    </xf>
    <xf numFmtId="0" fontId="6" fillId="0" borderId="18" xfId="58" applyFont="1" applyBorder="1" applyAlignment="1" applyProtection="1">
      <alignment horizontal="center" vertical="center"/>
      <protection/>
    </xf>
    <xf numFmtId="0" fontId="6" fillId="0" borderId="18" xfId="60" applyFont="1" applyFill="1" applyBorder="1" applyAlignment="1" applyProtection="1">
      <alignment horizontal="center"/>
      <protection locked="0"/>
    </xf>
    <xf numFmtId="0" fontId="6" fillId="4" borderId="54" xfId="60" applyFont="1" applyFill="1" applyBorder="1" applyAlignment="1" applyProtection="1">
      <alignment horizontal="left" vertical="center"/>
      <protection/>
    </xf>
    <xf numFmtId="0" fontId="6" fillId="4" borderId="23" xfId="58" applyFont="1" applyFill="1" applyBorder="1" applyAlignment="1" applyProtection="1">
      <alignment vertical="center"/>
      <protection/>
    </xf>
    <xf numFmtId="0" fontId="6" fillId="4" borderId="26" xfId="58" applyFont="1" applyFill="1" applyBorder="1" applyAlignment="1" applyProtection="1">
      <alignment vertical="center"/>
      <protection/>
    </xf>
    <xf numFmtId="0" fontId="8" fillId="4" borderId="20" xfId="58" applyFont="1" applyFill="1" applyBorder="1" applyAlignment="1" applyProtection="1">
      <alignment horizontal="center" vertical="center"/>
      <protection/>
    </xf>
    <xf numFmtId="0" fontId="8" fillId="0" borderId="25" xfId="58" applyFont="1" applyFill="1" applyBorder="1" applyAlignment="1" applyProtection="1">
      <alignment horizontal="left" vertical="center" indent="1"/>
      <protection/>
    </xf>
    <xf numFmtId="0" fontId="8" fillId="0" borderId="25" xfId="58" applyFont="1" applyFill="1" applyBorder="1" applyAlignment="1" applyProtection="1">
      <alignment horizontal="center" vertical="center"/>
      <protection/>
    </xf>
    <xf numFmtId="0" fontId="8" fillId="0" borderId="10" xfId="58" applyFont="1" applyFill="1" applyBorder="1" applyAlignment="1" applyProtection="1">
      <alignment horizontal="left" vertical="center" indent="1"/>
      <protection/>
    </xf>
    <xf numFmtId="0" fontId="6" fillId="0" borderId="10" xfId="58" applyFont="1" applyFill="1" applyBorder="1" applyAlignment="1" applyProtection="1">
      <alignment vertical="center"/>
      <protection/>
    </xf>
    <xf numFmtId="0" fontId="8" fillId="0" borderId="25" xfId="58" applyFont="1" applyFill="1" applyBorder="1" applyAlignment="1" applyProtection="1">
      <alignment horizontal="left" vertical="center" indent="2"/>
      <protection/>
    </xf>
    <xf numFmtId="0" fontId="8" fillId="0" borderId="10" xfId="58" applyFont="1" applyFill="1" applyBorder="1" applyAlignment="1" applyProtection="1">
      <alignment horizontal="left" vertical="center" indent="2"/>
      <protection/>
    </xf>
    <xf numFmtId="0" fontId="6" fillId="0" borderId="18" xfId="58" applyFont="1" applyFill="1" applyBorder="1" applyAlignment="1" applyProtection="1">
      <alignment vertical="center"/>
      <protection/>
    </xf>
    <xf numFmtId="0" fontId="8" fillId="0" borderId="18" xfId="58" applyFont="1" applyFill="1" applyBorder="1" applyAlignment="1" applyProtection="1">
      <alignment horizontal="left" vertical="center" indent="2"/>
      <protection/>
    </xf>
    <xf numFmtId="0" fontId="8" fillId="0" borderId="18" xfId="58" applyFont="1" applyFill="1" applyBorder="1" applyAlignment="1" applyProtection="1">
      <alignment horizontal="center" vertical="center"/>
      <protection/>
    </xf>
    <xf numFmtId="0" fontId="8" fillId="0" borderId="25" xfId="58" applyNumberFormat="1" applyFont="1" applyFill="1" applyBorder="1" applyAlignment="1" applyProtection="1">
      <alignment horizontal="left" vertical="center" indent="1"/>
      <protection/>
    </xf>
    <xf numFmtId="0" fontId="8" fillId="0" borderId="25" xfId="58" applyNumberFormat="1" applyFont="1" applyFill="1" applyBorder="1" applyAlignment="1" applyProtection="1">
      <alignment horizontal="center" vertical="center"/>
      <protection/>
    </xf>
    <xf numFmtId="0" fontId="8" fillId="0" borderId="10" xfId="58" applyNumberFormat="1" applyFont="1" applyFill="1" applyBorder="1" applyAlignment="1" applyProtection="1">
      <alignment horizontal="left" vertical="center" indent="1"/>
      <protection/>
    </xf>
    <xf numFmtId="0" fontId="8" fillId="4" borderId="40" xfId="58" applyFont="1" applyFill="1" applyBorder="1" applyAlignment="1" applyProtection="1">
      <alignment horizontal="center" vertical="center"/>
      <protection/>
    </xf>
    <xf numFmtId="0" fontId="8" fillId="0" borderId="25" xfId="58" applyFont="1" applyFill="1" applyBorder="1" applyAlignment="1" applyProtection="1">
      <alignment horizontal="left" vertical="center" indent="3"/>
      <protection/>
    </xf>
    <xf numFmtId="0" fontId="8" fillId="0" borderId="10" xfId="58" applyFont="1" applyFill="1" applyBorder="1" applyAlignment="1" applyProtection="1">
      <alignment horizontal="left" vertical="center" indent="3"/>
      <protection/>
    </xf>
    <xf numFmtId="0" fontId="8" fillId="0" borderId="18" xfId="58" applyFont="1" applyFill="1" applyBorder="1" applyAlignment="1" applyProtection="1">
      <alignment horizontal="left" vertical="center" indent="3"/>
      <protection/>
    </xf>
    <xf numFmtId="0" fontId="8" fillId="0" borderId="26" xfId="58" applyFont="1" applyFill="1" applyBorder="1" applyAlignment="1" applyProtection="1">
      <alignment horizontal="left" vertical="center" indent="2"/>
      <protection/>
    </xf>
    <xf numFmtId="0" fontId="8" fillId="0" borderId="26" xfId="58" applyFont="1" applyFill="1" applyBorder="1" applyAlignment="1" applyProtection="1">
      <alignment horizontal="center" vertical="center"/>
      <protection/>
    </xf>
    <xf numFmtId="0" fontId="6" fillId="0" borderId="12" xfId="60" applyFont="1" applyFill="1" applyBorder="1" applyAlignment="1" applyProtection="1">
      <alignment horizontal="left" vertical="center"/>
      <protection/>
    </xf>
    <xf numFmtId="0" fontId="6" fillId="4" borderId="11" xfId="60" applyFont="1" applyFill="1" applyBorder="1" applyAlignment="1" applyProtection="1">
      <alignment horizontal="left" vertical="center"/>
      <protection/>
    </xf>
    <xf numFmtId="0" fontId="6" fillId="4" borderId="18" xfId="58" applyFont="1" applyFill="1" applyBorder="1" applyAlignment="1" applyProtection="1">
      <alignment horizontal="left" vertical="center"/>
      <protection/>
    </xf>
    <xf numFmtId="0" fontId="6" fillId="4" borderId="23" xfId="58" applyFont="1" applyFill="1" applyBorder="1" applyAlignment="1" applyProtection="1">
      <alignment horizontal="left" vertical="center"/>
      <protection/>
    </xf>
    <xf numFmtId="0" fontId="6" fillId="4" borderId="10" xfId="58" applyFont="1" applyFill="1" applyBorder="1" applyAlignment="1" applyProtection="1">
      <alignment vertical="center"/>
      <protection/>
    </xf>
    <xf numFmtId="0" fontId="6" fillId="0" borderId="18" xfId="58" applyFont="1" applyFill="1" applyBorder="1" applyAlignment="1" applyProtection="1">
      <alignment horizontal="left" vertical="center"/>
      <protection/>
    </xf>
    <xf numFmtId="0" fontId="8" fillId="0" borderId="25" xfId="58" applyNumberFormat="1" applyFont="1" applyFill="1" applyBorder="1" applyAlignment="1" applyProtection="1">
      <alignment horizontal="left" vertical="center" indent="2"/>
      <protection/>
    </xf>
    <xf numFmtId="0" fontId="8" fillId="0" borderId="18" xfId="58" applyNumberFormat="1" applyFont="1" applyFill="1" applyBorder="1" applyAlignment="1" applyProtection="1">
      <alignment horizontal="center" vertical="center"/>
      <protection/>
    </xf>
    <xf numFmtId="0" fontId="8" fillId="0" borderId="10" xfId="58" applyNumberFormat="1" applyFont="1" applyFill="1" applyBorder="1" applyAlignment="1" applyProtection="1">
      <alignment horizontal="left" vertical="center" indent="2"/>
      <protection/>
    </xf>
    <xf numFmtId="0" fontId="6" fillId="4" borderId="10" xfId="58" applyFont="1" applyFill="1" applyBorder="1" applyAlignment="1" applyProtection="1">
      <alignment horizontal="left" vertical="center"/>
      <protection/>
    </xf>
    <xf numFmtId="0" fontId="6" fillId="0" borderId="30" xfId="60" applyFont="1" applyFill="1" applyBorder="1" applyAlignment="1" applyProtection="1">
      <alignment horizontal="left" vertical="center"/>
      <protection/>
    </xf>
    <xf numFmtId="0" fontId="6" fillId="0" borderId="48" xfId="58" applyFont="1" applyFill="1" applyBorder="1" applyAlignment="1" applyProtection="1">
      <alignment horizontal="left" vertical="center"/>
      <protection/>
    </xf>
    <xf numFmtId="0" fontId="8" fillId="0" borderId="19" xfId="58" applyFont="1" applyFill="1" applyBorder="1" applyAlignment="1" applyProtection="1">
      <alignment horizontal="left" vertical="center" indent="2"/>
      <protection/>
    </xf>
    <xf numFmtId="0" fontId="8" fillId="0" borderId="19" xfId="58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19" fillId="0" borderId="56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20" borderId="54" xfId="0" applyFont="1" applyFill="1" applyBorder="1" applyAlignment="1" applyProtection="1">
      <alignment horizontal="left" vertical="center"/>
      <protection/>
    </xf>
    <xf numFmtId="0" fontId="4" fillId="20" borderId="51" xfId="0" applyFont="1" applyFill="1" applyBorder="1" applyAlignment="1" applyProtection="1">
      <alignment/>
      <protection/>
    </xf>
    <xf numFmtId="0" fontId="3" fillId="20" borderId="11" xfId="0" applyFont="1" applyFill="1" applyBorder="1" applyAlignment="1" applyProtection="1">
      <alignment horizontal="left" vertical="center"/>
      <protection/>
    </xf>
    <xf numFmtId="1" fontId="4" fillId="20" borderId="51" xfId="0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Fill="1" applyBorder="1" applyAlignment="1" applyProtection="1" quotePrefix="1">
      <alignment horizontal="left" vertical="center" indent="1"/>
      <protection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51" xfId="0" applyFont="1" applyBorder="1" applyAlignment="1" applyProtection="1">
      <alignment horizontal="center" vertical="center"/>
      <protection locked="0"/>
    </xf>
    <xf numFmtId="0" fontId="42" fillId="0" borderId="28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5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6" fillId="0" borderId="55" xfId="60" applyFont="1" applyFill="1" applyBorder="1" applyAlignment="1" applyProtection="1">
      <alignment horizontal="center" vertical="center"/>
      <protection/>
    </xf>
    <xf numFmtId="192" fontId="22" fillId="4" borderId="18" xfId="60" applyNumberFormat="1" applyFont="1" applyFill="1" applyBorder="1" applyAlignment="1" applyProtection="1">
      <alignment horizontal="right" vertical="center"/>
      <protection locked="0"/>
    </xf>
    <xf numFmtId="192" fontId="22" fillId="4" borderId="36" xfId="60" applyNumberFormat="1" applyFont="1" applyFill="1" applyBorder="1" applyAlignment="1" applyProtection="1">
      <alignment horizontal="right" vertical="center"/>
      <protection locked="0"/>
    </xf>
    <xf numFmtId="192" fontId="22" fillId="0" borderId="18" xfId="60" applyNumberFormat="1" applyFont="1" applyFill="1" applyBorder="1" applyAlignment="1" applyProtection="1">
      <alignment horizontal="right" vertical="center"/>
      <protection locked="0"/>
    </xf>
    <xf numFmtId="192" fontId="22" fillId="0" borderId="36" xfId="60" applyNumberFormat="1" applyFont="1" applyFill="1" applyBorder="1" applyAlignment="1" applyProtection="1">
      <alignment horizontal="right" vertical="center"/>
      <protection locked="0"/>
    </xf>
    <xf numFmtId="192" fontId="22" fillId="24" borderId="26" xfId="60" applyNumberFormat="1" applyFont="1" applyFill="1" applyBorder="1" applyAlignment="1" applyProtection="1">
      <alignment horizontal="right" vertical="center"/>
      <protection locked="0"/>
    </xf>
    <xf numFmtId="192" fontId="22" fillId="24" borderId="39" xfId="60" applyNumberFormat="1" applyFont="1" applyFill="1" applyBorder="1" applyAlignment="1" applyProtection="1">
      <alignment horizontal="right" vertical="center"/>
      <protection locked="0"/>
    </xf>
    <xf numFmtId="192" fontId="22" fillId="0" borderId="26" xfId="60" applyNumberFormat="1" applyFont="1" applyFill="1" applyBorder="1" applyAlignment="1" applyProtection="1">
      <alignment horizontal="right" vertical="center"/>
      <protection locked="0"/>
    </xf>
    <xf numFmtId="192" fontId="22" fillId="0" borderId="39" xfId="60" applyNumberFormat="1" applyFont="1" applyFill="1" applyBorder="1" applyAlignment="1" applyProtection="1">
      <alignment horizontal="right" vertical="center"/>
      <protection locked="0"/>
    </xf>
    <xf numFmtId="192" fontId="22" fillId="0" borderId="48" xfId="60" applyNumberFormat="1" applyFont="1" applyFill="1" applyBorder="1" applyAlignment="1" applyProtection="1">
      <alignment horizontal="right" vertical="center"/>
      <protection locked="0"/>
    </xf>
    <xf numFmtId="192" fontId="22" fillId="0" borderId="57" xfId="60" applyNumberFormat="1" applyFont="1" applyFill="1" applyBorder="1" applyAlignment="1" applyProtection="1">
      <alignment horizontal="right" vertical="center"/>
      <protection locked="0"/>
    </xf>
    <xf numFmtId="192" fontId="36" fillId="0" borderId="39" xfId="0" applyNumberFormat="1" applyFont="1" applyFill="1" applyBorder="1" applyAlignment="1" applyProtection="1">
      <alignment horizontal="right" vertical="center"/>
      <protection locked="0"/>
    </xf>
    <xf numFmtId="192" fontId="36" fillId="0" borderId="36" xfId="0" applyNumberFormat="1" applyFont="1" applyFill="1" applyBorder="1" applyAlignment="1" applyProtection="1">
      <alignment horizontal="right" vertical="center"/>
      <protection locked="0"/>
    </xf>
    <xf numFmtId="192" fontId="36" fillId="0" borderId="57" xfId="0" applyNumberFormat="1" applyFont="1" applyFill="1" applyBorder="1" applyAlignment="1" applyProtection="1">
      <alignment horizontal="right" vertical="center"/>
      <protection locked="0"/>
    </xf>
    <xf numFmtId="192" fontId="13" fillId="4" borderId="26" xfId="0" applyNumberFormat="1" applyFont="1" applyFill="1" applyBorder="1" applyAlignment="1" applyProtection="1">
      <alignment horizontal="right" vertical="center"/>
      <protection locked="0"/>
    </xf>
    <xf numFmtId="192" fontId="13" fillId="4" borderId="41" xfId="0" applyNumberFormat="1" applyFont="1" applyFill="1" applyBorder="1" applyAlignment="1" applyProtection="1">
      <alignment horizontal="right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55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14" fillId="0" borderId="56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 locked="0"/>
    </xf>
    <xf numFmtId="0" fontId="4" fillId="25" borderId="58" xfId="0" applyFont="1" applyFill="1" applyBorder="1" applyAlignment="1" applyProtection="1">
      <alignment vertical="center"/>
      <protection/>
    </xf>
    <xf numFmtId="3" fontId="4" fillId="25" borderId="27" xfId="0" applyNumberFormat="1" applyFont="1" applyFill="1" applyBorder="1" applyAlignment="1" applyProtection="1">
      <alignment vertical="center"/>
      <protection/>
    </xf>
    <xf numFmtId="0" fontId="4" fillId="25" borderId="27" xfId="0" applyFont="1" applyFill="1" applyBorder="1" applyAlignment="1" applyProtection="1">
      <alignment/>
      <protection/>
    </xf>
    <xf numFmtId="0" fontId="4" fillId="25" borderId="59" xfId="0" applyFont="1" applyFill="1" applyBorder="1" applyAlignment="1" applyProtection="1">
      <alignment/>
      <protection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3" fontId="4" fillId="0" borderId="48" xfId="0" applyNumberFormat="1" applyFont="1" applyBorder="1" applyAlignment="1" applyProtection="1">
      <alignment horizontal="right" vertical="center"/>
      <protection/>
    </xf>
    <xf numFmtId="3" fontId="4" fillId="0" borderId="57" xfId="0" applyNumberFormat="1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/>
      <protection/>
    </xf>
    <xf numFmtId="0" fontId="4" fillId="0" borderId="5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33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 vertical="center" indent="2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indent="2"/>
      <protection locked="0"/>
    </xf>
    <xf numFmtId="0" fontId="4" fillId="20" borderId="0" xfId="0" applyFont="1" applyFill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43" fillId="0" borderId="0" xfId="0" applyFont="1" applyFill="1" applyAlignment="1" applyProtection="1" quotePrefix="1">
      <alignment/>
      <protection/>
    </xf>
    <xf numFmtId="0" fontId="4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19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4" fillId="0" borderId="61" xfId="0" applyFont="1" applyFill="1" applyBorder="1" applyAlignment="1" applyProtection="1">
      <alignment/>
      <protection/>
    </xf>
    <xf numFmtId="0" fontId="4" fillId="0" borderId="62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4" fillId="4" borderId="0" xfId="0" applyFont="1" applyFill="1" applyAlignment="1" applyProtection="1">
      <alignment vertical="center"/>
      <protection/>
    </xf>
    <xf numFmtId="0" fontId="4" fillId="4" borderId="0" xfId="0" applyFont="1" applyFill="1" applyAlignment="1" applyProtection="1">
      <alignment vertical="center"/>
      <protection/>
    </xf>
    <xf numFmtId="3" fontId="4" fillId="4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" fontId="3" fillId="0" borderId="26" xfId="0" applyNumberFormat="1" applyFont="1" applyFill="1" applyBorder="1" applyAlignment="1" applyProtection="1">
      <alignment horizontal="right" vertical="center" wrapText="1"/>
      <protection/>
    </xf>
    <xf numFmtId="3" fontId="3" fillId="0" borderId="39" xfId="0" applyNumberFormat="1" applyFont="1" applyFill="1" applyBorder="1" applyAlignment="1" applyProtection="1">
      <alignment horizontal="right" vertical="center" wrapText="1"/>
      <protection/>
    </xf>
    <xf numFmtId="1" fontId="13" fillId="0" borderId="19" xfId="0" applyNumberFormat="1" applyFont="1" applyFill="1" applyBorder="1" applyAlignment="1" applyProtection="1">
      <alignment horizontal="right" vertical="center"/>
      <protection/>
    </xf>
    <xf numFmtId="1" fontId="13" fillId="0" borderId="63" xfId="0" applyNumberFormat="1" applyFont="1" applyFill="1" applyBorder="1" applyAlignment="1" applyProtection="1">
      <alignment horizontal="right" vertical="center"/>
      <protection/>
    </xf>
    <xf numFmtId="1" fontId="13" fillId="0" borderId="64" xfId="0" applyNumberFormat="1" applyFont="1" applyFill="1" applyBorder="1" applyAlignment="1" applyProtection="1">
      <alignment horizontal="right" vertical="center"/>
      <protection/>
    </xf>
    <xf numFmtId="1" fontId="13" fillId="0" borderId="18" xfId="0" applyNumberFormat="1" applyFont="1" applyFill="1" applyBorder="1" applyAlignment="1" applyProtection="1">
      <alignment horizontal="right" vertical="center"/>
      <protection/>
    </xf>
    <xf numFmtId="1" fontId="13" fillId="0" borderId="36" xfId="0" applyNumberFormat="1" applyFont="1" applyFill="1" applyBorder="1" applyAlignment="1" applyProtection="1">
      <alignment horizontal="right" vertical="center"/>
      <protection/>
    </xf>
    <xf numFmtId="1" fontId="13" fillId="0" borderId="25" xfId="0" applyNumberFormat="1" applyFont="1" applyFill="1" applyBorder="1" applyAlignment="1" applyProtection="1">
      <alignment horizontal="right" vertical="center"/>
      <protection/>
    </xf>
    <xf numFmtId="1" fontId="13" fillId="0" borderId="60" xfId="0" applyNumberFormat="1" applyFont="1" applyFill="1" applyBorder="1" applyAlignment="1" applyProtection="1">
      <alignment horizontal="right" vertical="center"/>
      <protection/>
    </xf>
    <xf numFmtId="1" fontId="13" fillId="0" borderId="26" xfId="0" applyNumberFormat="1" applyFont="1" applyFill="1" applyBorder="1" applyAlignment="1" applyProtection="1">
      <alignment horizontal="right" vertical="center"/>
      <protection/>
    </xf>
    <xf numFmtId="1" fontId="13" fillId="0" borderId="39" xfId="0" applyNumberFormat="1" applyFont="1" applyFill="1" applyBorder="1" applyAlignment="1" applyProtection="1">
      <alignment horizontal="right" vertical="center"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3" fillId="0" borderId="36" xfId="0" applyNumberFormat="1" applyFont="1" applyFill="1" applyBorder="1" applyAlignment="1" applyProtection="1">
      <alignment horizontal="right"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 wrapText="1"/>
      <protection/>
    </xf>
    <xf numFmtId="1" fontId="13" fillId="0" borderId="48" xfId="0" applyNumberFormat="1" applyFont="1" applyFill="1" applyBorder="1" applyAlignment="1" applyProtection="1">
      <alignment horizontal="right" vertical="center"/>
      <protection/>
    </xf>
    <xf numFmtId="1" fontId="13" fillId="0" borderId="57" xfId="0" applyNumberFormat="1" applyFont="1" applyFill="1" applyBorder="1" applyAlignment="1" applyProtection="1">
      <alignment horizontal="right" vertical="center"/>
      <protection/>
    </xf>
    <xf numFmtId="1" fontId="13" fillId="0" borderId="27" xfId="0" applyNumberFormat="1" applyFont="1" applyFill="1" applyBorder="1" applyAlignment="1" applyProtection="1">
      <alignment horizontal="right" vertical="center"/>
      <protection/>
    </xf>
    <xf numFmtId="1" fontId="13" fillId="0" borderId="59" xfId="0" applyNumberFormat="1" applyFont="1" applyFill="1" applyBorder="1" applyAlignment="1" applyProtection="1">
      <alignment horizontal="right" vertical="center"/>
      <protection/>
    </xf>
    <xf numFmtId="3" fontId="3" fillId="0" borderId="20" xfId="0" applyNumberFormat="1" applyFont="1" applyFill="1" applyBorder="1" applyAlignment="1" applyProtection="1">
      <alignment horizontal="right" vertical="center" wrapText="1"/>
      <protection/>
    </xf>
    <xf numFmtId="1" fontId="13" fillId="0" borderId="23" xfId="0" applyNumberFormat="1" applyFont="1" applyFill="1" applyBorder="1" applyAlignment="1" applyProtection="1">
      <alignment horizontal="right" vertical="center"/>
      <protection/>
    </xf>
    <xf numFmtId="1" fontId="13" fillId="0" borderId="24" xfId="0" applyNumberFormat="1" applyFont="1" applyFill="1" applyBorder="1" applyAlignment="1" applyProtection="1">
      <alignment horizontal="right" vertical="center"/>
      <protection/>
    </xf>
    <xf numFmtId="3" fontId="3" fillId="0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4" fillId="25" borderId="58" xfId="0" applyFont="1" applyFill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 horizontal="right" vertical="center"/>
      <protection/>
    </xf>
    <xf numFmtId="3" fontId="4" fillId="0" borderId="6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3" fontId="13" fillId="0" borderId="19" xfId="0" applyNumberFormat="1" applyFont="1" applyFill="1" applyBorder="1" applyAlignment="1" applyProtection="1">
      <alignment horizontal="right" vertical="center"/>
      <protection/>
    </xf>
    <xf numFmtId="3" fontId="13" fillId="0" borderId="6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 quotePrefix="1">
      <alignment horizontal="center" vertical="center"/>
      <protection locked="0"/>
    </xf>
    <xf numFmtId="0" fontId="14" fillId="0" borderId="41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4" fillId="0" borderId="41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65" xfId="0" applyFont="1" applyFill="1" applyBorder="1" applyAlignment="1" applyProtection="1">
      <alignment horizontal="center" vertical="center"/>
      <protection locked="0"/>
    </xf>
    <xf numFmtId="49" fontId="3" fillId="4" borderId="66" xfId="0" applyNumberFormat="1" applyFont="1" applyFill="1" applyBorder="1" applyAlignment="1" applyProtection="1">
      <alignment horizontal="left" vertical="center"/>
      <protection locked="0"/>
    </xf>
    <xf numFmtId="0" fontId="14" fillId="4" borderId="10" xfId="0" applyFont="1" applyFill="1" applyBorder="1" applyAlignment="1" applyProtection="1">
      <alignment horizontal="left" vertical="center"/>
      <protection locked="0"/>
    </xf>
    <xf numFmtId="192" fontId="13" fillId="4" borderId="18" xfId="0" applyNumberFormat="1" applyFont="1" applyFill="1" applyBorder="1" applyAlignment="1" applyProtection="1">
      <alignment horizontal="right" vertical="center"/>
      <protection locked="0"/>
    </xf>
    <xf numFmtId="49" fontId="3" fillId="0" borderId="66" xfId="0" applyNumberFormat="1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 indent="2"/>
      <protection locked="0"/>
    </xf>
    <xf numFmtId="49" fontId="3" fillId="0" borderId="67" xfId="0" applyNumberFormat="1" applyFont="1" applyFill="1" applyBorder="1" applyAlignment="1" applyProtection="1">
      <alignment horizontal="left" vertical="center"/>
      <protection locked="0"/>
    </xf>
    <xf numFmtId="0" fontId="14" fillId="0" borderId="18" xfId="0" applyFont="1" applyFill="1" applyBorder="1" applyAlignment="1" applyProtection="1">
      <alignment horizontal="left" vertical="center" indent="3"/>
      <protection locked="0"/>
    </xf>
    <xf numFmtId="0" fontId="14" fillId="4" borderId="26" xfId="0" applyFont="1" applyFill="1" applyBorder="1" applyAlignment="1" applyProtection="1">
      <alignment horizontal="left" vertical="center"/>
      <protection locked="0"/>
    </xf>
    <xf numFmtId="49" fontId="3" fillId="4" borderId="68" xfId="0" applyNumberFormat="1" applyFont="1" applyFill="1" applyBorder="1" applyAlignment="1" applyProtection="1">
      <alignment horizontal="left" vertical="center"/>
      <protection locked="0"/>
    </xf>
    <xf numFmtId="0" fontId="14" fillId="4" borderId="23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 indent="1"/>
      <protection locked="0"/>
    </xf>
    <xf numFmtId="0" fontId="14" fillId="0" borderId="18" xfId="0" applyFont="1" applyFill="1" applyBorder="1" applyAlignment="1" applyProtection="1">
      <alignment horizontal="left" vertical="center" indent="2"/>
      <protection locked="0"/>
    </xf>
    <xf numFmtId="0" fontId="14" fillId="0" borderId="10" xfId="0" applyFont="1" applyFill="1" applyBorder="1" applyAlignment="1" applyProtection="1" quotePrefix="1">
      <alignment horizontal="left" vertical="center" indent="1"/>
      <protection locked="0"/>
    </xf>
    <xf numFmtId="0" fontId="14" fillId="0" borderId="18" xfId="0" applyFont="1" applyFill="1" applyBorder="1" applyAlignment="1" applyProtection="1">
      <alignment horizontal="left" vertical="center" indent="2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49" fontId="3" fillId="0" borderId="29" xfId="0" applyNumberFormat="1" applyFont="1" applyFill="1" applyBorder="1" applyAlignment="1" applyProtection="1">
      <alignment horizontal="left" vertical="center"/>
      <protection locked="0"/>
    </xf>
    <xf numFmtId="0" fontId="14" fillId="0" borderId="19" xfId="0" applyFont="1" applyFill="1" applyBorder="1" applyAlignment="1" applyProtection="1">
      <alignment horizontal="left" vertical="center" indent="1"/>
      <protection locked="0"/>
    </xf>
    <xf numFmtId="49" fontId="3" fillId="0" borderId="69" xfId="0" applyNumberFormat="1" applyFont="1" applyFill="1" applyBorder="1" applyAlignment="1" applyProtection="1">
      <alignment horizontal="left" vertical="center"/>
      <protection locked="0"/>
    </xf>
    <xf numFmtId="0" fontId="14" fillId="0" borderId="18" xfId="0" applyFont="1" applyFill="1" applyBorder="1" applyAlignment="1" applyProtection="1">
      <alignment horizontal="left" vertical="center" indent="1"/>
      <protection locked="0"/>
    </xf>
    <xf numFmtId="192" fontId="13" fillId="4" borderId="48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Fill="1" applyBorder="1" applyAlignment="1" applyProtection="1" quotePrefix="1">
      <alignment horizontal="left" vertical="center" indent="2"/>
      <protection locked="0"/>
    </xf>
    <xf numFmtId="49" fontId="3" fillId="0" borderId="7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1" fillId="0" borderId="62" xfId="0" applyFont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3" fillId="0" borderId="51" xfId="0" applyFont="1" applyFill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24" fillId="0" borderId="51" xfId="0" applyFont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 applyProtection="1">
      <alignment/>
      <protection locked="0"/>
    </xf>
    <xf numFmtId="0" fontId="14" fillId="0" borderId="55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 indent="1"/>
      <protection locked="0"/>
    </xf>
    <xf numFmtId="0" fontId="14" fillId="0" borderId="71" xfId="0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left" vertical="center" indent="2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4" fillId="0" borderId="38" xfId="0" applyFont="1" applyFill="1" applyBorder="1" applyAlignment="1" applyProtection="1">
      <alignment vertical="center"/>
      <protection locked="0"/>
    </xf>
    <xf numFmtId="0" fontId="14" fillId="0" borderId="12" xfId="0" applyFont="1" applyFill="1" applyBorder="1" applyAlignment="1" applyProtection="1">
      <alignment vertical="center"/>
      <protection locked="0"/>
    </xf>
    <xf numFmtId="0" fontId="14" fillId="0" borderId="55" xfId="0" applyFont="1" applyFill="1" applyBorder="1" applyAlignment="1" applyProtection="1">
      <alignment horizontal="left" vertical="center"/>
      <protection locked="0"/>
    </xf>
    <xf numFmtId="0" fontId="14" fillId="20" borderId="13" xfId="0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left" vertical="center"/>
      <protection locked="0"/>
    </xf>
    <xf numFmtId="0" fontId="14" fillId="0" borderId="38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top"/>
      <protection locked="0"/>
    </xf>
    <xf numFmtId="0" fontId="14" fillId="0" borderId="11" xfId="0" applyFont="1" applyFill="1" applyBorder="1" applyAlignment="1" applyProtection="1">
      <alignment horizontal="left" vertical="top"/>
      <protection locked="0"/>
    </xf>
    <xf numFmtId="0" fontId="14" fillId="0" borderId="11" xfId="0" applyFont="1" applyFill="1" applyBorder="1" applyAlignment="1" applyProtection="1">
      <alignment horizontal="left" vertical="center" indent="1"/>
      <protection locked="0"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8" fillId="0" borderId="0" xfId="60" applyFont="1" applyFill="1" applyProtection="1">
      <alignment/>
      <protection/>
    </xf>
    <xf numFmtId="0" fontId="9" fillId="0" borderId="0" xfId="60" applyFont="1" applyFill="1" applyProtection="1">
      <alignment/>
      <protection/>
    </xf>
    <xf numFmtId="0" fontId="8" fillId="0" borderId="0" xfId="60" applyFont="1" applyFill="1" applyAlignment="1" applyProtection="1">
      <alignment/>
      <protection/>
    </xf>
    <xf numFmtId="0" fontId="8" fillId="0" borderId="0" xfId="60" applyFont="1" applyFill="1" applyProtection="1" quotePrefix="1">
      <alignment/>
      <protection/>
    </xf>
    <xf numFmtId="0" fontId="6" fillId="0" borderId="10" xfId="60" applyFont="1" applyFill="1" applyBorder="1" applyAlignment="1" applyProtection="1">
      <alignment horizontal="center"/>
      <protection/>
    </xf>
    <xf numFmtId="0" fontId="6" fillId="0" borderId="18" xfId="60" applyFont="1" applyFill="1" applyBorder="1" applyAlignment="1" applyProtection="1">
      <alignment horizontal="center"/>
      <protection/>
    </xf>
    <xf numFmtId="3" fontId="30" fillId="4" borderId="18" xfId="60" applyNumberFormat="1" applyFont="1" applyFill="1" applyBorder="1" applyAlignment="1" applyProtection="1">
      <alignment vertical="center"/>
      <protection/>
    </xf>
    <xf numFmtId="3" fontId="30" fillId="4" borderId="22" xfId="60" applyNumberFormat="1" applyFont="1" applyFill="1" applyBorder="1" applyAlignment="1" applyProtection="1">
      <alignment vertical="center"/>
      <protection/>
    </xf>
    <xf numFmtId="3" fontId="30" fillId="4" borderId="28" xfId="60" applyNumberFormat="1" applyFont="1" applyFill="1" applyBorder="1" applyAlignment="1" applyProtection="1">
      <alignment vertical="center"/>
      <protection/>
    </xf>
    <xf numFmtId="3" fontId="30" fillId="4" borderId="36" xfId="60" applyNumberFormat="1" applyFont="1" applyFill="1" applyBorder="1" applyAlignment="1" applyProtection="1">
      <alignment vertical="center"/>
      <protection/>
    </xf>
    <xf numFmtId="3" fontId="30" fillId="0" borderId="18" xfId="60" applyNumberFormat="1" applyFont="1" applyFill="1" applyBorder="1" applyAlignment="1" applyProtection="1">
      <alignment vertical="center"/>
      <protection/>
    </xf>
    <xf numFmtId="3" fontId="30" fillId="0" borderId="22" xfId="60" applyNumberFormat="1" applyFont="1" applyFill="1" applyBorder="1" applyAlignment="1" applyProtection="1">
      <alignment vertical="center"/>
      <protection/>
    </xf>
    <xf numFmtId="3" fontId="30" fillId="0" borderId="28" xfId="60" applyNumberFormat="1" applyFont="1" applyFill="1" applyBorder="1" applyAlignment="1" applyProtection="1">
      <alignment vertical="center"/>
      <protection/>
    </xf>
    <xf numFmtId="3" fontId="30" fillId="0" borderId="36" xfId="60" applyNumberFormat="1" applyFont="1" applyFill="1" applyBorder="1" applyAlignment="1" applyProtection="1">
      <alignment vertical="center"/>
      <protection/>
    </xf>
    <xf numFmtId="1" fontId="22" fillId="0" borderId="18" xfId="60" applyNumberFormat="1" applyFont="1" applyFill="1" applyBorder="1" applyAlignment="1" applyProtection="1">
      <alignment horizontal="right" vertical="center"/>
      <protection/>
    </xf>
    <xf numFmtId="3" fontId="30" fillId="0" borderId="26" xfId="60" applyNumberFormat="1" applyFont="1" applyFill="1" applyBorder="1" applyAlignment="1" applyProtection="1">
      <alignment vertical="center"/>
      <protection/>
    </xf>
    <xf numFmtId="3" fontId="30" fillId="0" borderId="44" xfId="60" applyNumberFormat="1" applyFont="1" applyFill="1" applyBorder="1" applyAlignment="1" applyProtection="1">
      <alignment vertical="center"/>
      <protection/>
    </xf>
    <xf numFmtId="3" fontId="30" fillId="0" borderId="41" xfId="60" applyNumberFormat="1" applyFont="1" applyFill="1" applyBorder="1" applyAlignment="1" applyProtection="1">
      <alignment vertical="center"/>
      <protection/>
    </xf>
    <xf numFmtId="3" fontId="30" fillId="0" borderId="39" xfId="60" applyNumberFormat="1" applyFont="1" applyFill="1" applyBorder="1" applyAlignment="1" applyProtection="1">
      <alignment vertical="center"/>
      <protection/>
    </xf>
    <xf numFmtId="1" fontId="22" fillId="0" borderId="23" xfId="60" applyNumberFormat="1" applyFont="1" applyFill="1" applyBorder="1" applyAlignment="1" applyProtection="1">
      <alignment horizontal="right" vertical="center"/>
      <protection/>
    </xf>
    <xf numFmtId="1" fontId="22" fillId="0" borderId="26" xfId="60" applyNumberFormat="1" applyFont="1" applyFill="1" applyBorder="1" applyAlignment="1" applyProtection="1">
      <alignment horizontal="right" vertical="center"/>
      <protection/>
    </xf>
    <xf numFmtId="3" fontId="30" fillId="0" borderId="48" xfId="60" applyNumberFormat="1" applyFont="1" applyFill="1" applyBorder="1" applyAlignment="1" applyProtection="1">
      <alignment vertical="center"/>
      <protection/>
    </xf>
    <xf numFmtId="3" fontId="30" fillId="0" borderId="72" xfId="60" applyNumberFormat="1" applyFont="1" applyFill="1" applyBorder="1" applyAlignment="1" applyProtection="1">
      <alignment vertical="center"/>
      <protection/>
    </xf>
    <xf numFmtId="3" fontId="30" fillId="0" borderId="57" xfId="60" applyNumberFormat="1" applyFont="1" applyFill="1" applyBorder="1" applyAlignment="1" applyProtection="1">
      <alignment vertical="center"/>
      <protection/>
    </xf>
    <xf numFmtId="1" fontId="22" fillId="0" borderId="48" xfId="60" applyNumberFormat="1" applyFont="1" applyFill="1" applyBorder="1" applyAlignment="1" applyProtection="1">
      <alignment horizontal="right" vertical="center"/>
      <protection/>
    </xf>
    <xf numFmtId="0" fontId="8" fillId="0" borderId="0" xfId="60" applyFont="1" applyFill="1" applyAlignment="1" applyProtection="1">
      <alignment horizontal="left"/>
      <protection/>
    </xf>
    <xf numFmtId="0" fontId="6" fillId="0" borderId="15" xfId="60" applyFont="1" applyFill="1" applyBorder="1" applyAlignment="1" applyProtection="1">
      <alignment horizontal="left"/>
      <protection locked="0"/>
    </xf>
    <xf numFmtId="0" fontId="6" fillId="0" borderId="14" xfId="60" applyFont="1" applyFill="1" applyBorder="1" applyAlignment="1" applyProtection="1">
      <alignment horizontal="left"/>
      <protection locked="0"/>
    </xf>
    <xf numFmtId="0" fontId="8" fillId="0" borderId="14" xfId="60" applyFont="1" applyFill="1" applyBorder="1" applyProtection="1">
      <alignment/>
      <protection locked="0"/>
    </xf>
    <xf numFmtId="0" fontId="3" fillId="0" borderId="62" xfId="60" applyFont="1" applyBorder="1" applyAlignment="1" applyProtection="1">
      <alignment horizontal="left" vertical="center"/>
      <protection locked="0"/>
    </xf>
    <xf numFmtId="0" fontId="6" fillId="0" borderId="13" xfId="60" applyFont="1" applyFill="1" applyBorder="1" applyAlignment="1" applyProtection="1">
      <alignment horizontal="center"/>
      <protection locked="0"/>
    </xf>
    <xf numFmtId="0" fontId="9" fillId="0" borderId="0" xfId="60" applyFont="1" applyFill="1" applyBorder="1" applyAlignment="1" applyProtection="1">
      <alignment horizontal="center"/>
      <protection locked="0"/>
    </xf>
    <xf numFmtId="0" fontId="3" fillId="0" borderId="41" xfId="60" applyFont="1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horizontal="left"/>
      <protection locked="0"/>
    </xf>
    <xf numFmtId="0" fontId="8" fillId="0" borderId="0" xfId="60" applyNumberFormat="1" applyFont="1" applyFill="1" applyBorder="1" applyAlignment="1" applyProtection="1">
      <alignment vertical="center"/>
      <protection locked="0"/>
    </xf>
    <xf numFmtId="0" fontId="29" fillId="0" borderId="0" xfId="60" applyFont="1" applyBorder="1" applyAlignment="1" applyProtection="1">
      <alignment vertical="center"/>
      <protection locked="0"/>
    </xf>
    <xf numFmtId="0" fontId="6" fillId="0" borderId="51" xfId="60" applyFont="1" applyBorder="1" applyAlignment="1" applyProtection="1">
      <alignment vertical="center"/>
      <protection locked="0"/>
    </xf>
    <xf numFmtId="0" fontId="6" fillId="0" borderId="55" xfId="60" applyFont="1" applyFill="1" applyBorder="1" applyAlignment="1" applyProtection="1">
      <alignment horizontal="center"/>
      <protection locked="0"/>
    </xf>
    <xf numFmtId="0" fontId="6" fillId="0" borderId="0" xfId="60" applyFont="1" applyFill="1" applyBorder="1" applyAlignment="1" applyProtection="1">
      <alignment horizontal="centerContinuous"/>
      <protection locked="0"/>
    </xf>
    <xf numFmtId="0" fontId="8" fillId="0" borderId="22" xfId="60" applyFont="1" applyFill="1" applyBorder="1" applyProtection="1">
      <alignment/>
      <protection locked="0"/>
    </xf>
    <xf numFmtId="0" fontId="31" fillId="0" borderId="0" xfId="60" applyFont="1" applyFill="1" applyBorder="1" applyAlignment="1" applyProtection="1">
      <alignment horizontal="left"/>
      <protection locked="0"/>
    </xf>
    <xf numFmtId="0" fontId="8" fillId="0" borderId="0" xfId="60" applyFont="1" applyFill="1" applyBorder="1" applyAlignment="1" applyProtection="1">
      <alignment horizontal="left"/>
      <protection locked="0"/>
    </xf>
    <xf numFmtId="0" fontId="8" fillId="0" borderId="51" xfId="60" applyFont="1" applyFill="1" applyBorder="1" applyProtection="1">
      <alignment/>
      <protection locked="0"/>
    </xf>
    <xf numFmtId="0" fontId="6" fillId="0" borderId="54" xfId="60" applyFont="1" applyFill="1" applyBorder="1" applyAlignment="1" applyProtection="1">
      <alignment horizontal="center" vertical="center"/>
      <protection locked="0"/>
    </xf>
    <xf numFmtId="0" fontId="6" fillId="0" borderId="40" xfId="60" applyFont="1" applyFill="1" applyBorder="1" applyAlignment="1" applyProtection="1">
      <alignment horizontal="center" vertical="center"/>
      <protection locked="0"/>
    </xf>
    <xf numFmtId="0" fontId="6" fillId="0" borderId="23" xfId="60" applyFont="1" applyFill="1" applyBorder="1" applyAlignment="1" applyProtection="1">
      <alignment horizontal="center" vertical="center"/>
      <protection locked="0"/>
    </xf>
    <xf numFmtId="0" fontId="6" fillId="0" borderId="11" xfId="60" applyFont="1" applyFill="1" applyBorder="1" applyAlignment="1" applyProtection="1">
      <alignment horizontal="center" vertical="center"/>
      <protection locked="0"/>
    </xf>
    <xf numFmtId="0" fontId="6" fillId="0" borderId="20" xfId="60" applyFont="1" applyFill="1" applyBorder="1" applyAlignment="1" applyProtection="1">
      <alignment horizontal="center" vertical="center"/>
      <protection locked="0"/>
    </xf>
    <xf numFmtId="0" fontId="8" fillId="0" borderId="10" xfId="60" applyFont="1" applyFill="1" applyBorder="1" applyAlignment="1" applyProtection="1">
      <alignment horizontal="left" vertical="center"/>
      <protection locked="0"/>
    </xf>
    <xf numFmtId="0" fontId="6" fillId="0" borderId="20" xfId="60" applyFont="1" applyFill="1" applyBorder="1" applyAlignment="1" applyProtection="1">
      <alignment horizontal="center" vertical="center"/>
      <protection locked="0"/>
    </xf>
    <xf numFmtId="0" fontId="6" fillId="0" borderId="12" xfId="60" applyFont="1" applyFill="1" applyBorder="1" applyAlignment="1" applyProtection="1">
      <alignment horizontal="center" vertical="center"/>
      <protection locked="0"/>
    </xf>
    <xf numFmtId="0" fontId="6" fillId="0" borderId="28" xfId="60" applyFont="1" applyFill="1" applyBorder="1" applyAlignment="1" applyProtection="1">
      <alignment horizontal="center" vertical="center"/>
      <protection locked="0"/>
    </xf>
    <xf numFmtId="0" fontId="6" fillId="0" borderId="18" xfId="58" applyFont="1" applyBorder="1" applyAlignment="1" applyProtection="1">
      <alignment horizontal="center" vertical="center"/>
      <protection locked="0"/>
    </xf>
    <xf numFmtId="0" fontId="6" fillId="0" borderId="26" xfId="60" applyFont="1" applyFill="1" applyBorder="1" applyAlignment="1" applyProtection="1">
      <alignment horizontal="center" vertical="center"/>
      <protection locked="0"/>
    </xf>
    <xf numFmtId="0" fontId="6" fillId="0" borderId="39" xfId="60" applyFont="1" applyFill="1" applyBorder="1" applyAlignment="1" applyProtection="1">
      <alignment horizontal="center" vertical="center"/>
      <protection locked="0"/>
    </xf>
    <xf numFmtId="0" fontId="6" fillId="4" borderId="54" xfId="60" applyFont="1" applyFill="1" applyBorder="1" applyAlignment="1" applyProtection="1">
      <alignment horizontal="left" vertical="center"/>
      <protection locked="0"/>
    </xf>
    <xf numFmtId="0" fontId="6" fillId="4" borderId="23" xfId="58" applyFont="1" applyFill="1" applyBorder="1" applyAlignment="1" applyProtection="1">
      <alignment vertical="center"/>
      <protection locked="0"/>
    </xf>
    <xf numFmtId="0" fontId="6" fillId="4" borderId="26" xfId="58" applyFont="1" applyFill="1" applyBorder="1" applyAlignment="1" applyProtection="1">
      <alignment vertical="center"/>
      <protection locked="0"/>
    </xf>
    <xf numFmtId="0" fontId="6" fillId="4" borderId="40" xfId="58" applyFont="1" applyFill="1" applyBorder="1" applyAlignment="1" applyProtection="1">
      <alignment vertical="center"/>
      <protection locked="0"/>
    </xf>
    <xf numFmtId="0" fontId="8" fillId="4" borderId="20" xfId="58" applyFont="1" applyFill="1" applyBorder="1" applyAlignment="1" applyProtection="1">
      <alignment horizontal="center" vertical="center"/>
      <protection locked="0"/>
    </xf>
    <xf numFmtId="0" fontId="6" fillId="0" borderId="11" xfId="60" applyFont="1" applyFill="1" applyBorder="1" applyAlignment="1" applyProtection="1">
      <alignment horizontal="left" vertical="center"/>
      <protection locked="0"/>
    </xf>
    <xf numFmtId="0" fontId="6" fillId="0" borderId="23" xfId="58" applyFont="1" applyFill="1" applyBorder="1" applyAlignment="1" applyProtection="1">
      <alignment vertical="center"/>
      <protection locked="0"/>
    </xf>
    <xf numFmtId="0" fontId="6" fillId="0" borderId="26" xfId="58" applyFont="1" applyFill="1" applyBorder="1" applyAlignment="1" applyProtection="1">
      <alignment vertical="center"/>
      <protection locked="0"/>
    </xf>
    <xf numFmtId="0" fontId="8" fillId="0" borderId="25" xfId="58" applyFont="1" applyFill="1" applyBorder="1" applyAlignment="1" applyProtection="1">
      <alignment horizontal="left" vertical="center" indent="1"/>
      <protection locked="0"/>
    </xf>
    <xf numFmtId="0" fontId="8" fillId="0" borderId="25" xfId="58" applyFont="1" applyFill="1" applyBorder="1" applyAlignment="1" applyProtection="1">
      <alignment horizontal="center" vertical="center"/>
      <protection locked="0"/>
    </xf>
    <xf numFmtId="0" fontId="6" fillId="0" borderId="10" xfId="58" applyFont="1" applyFill="1" applyBorder="1" applyAlignment="1" applyProtection="1">
      <alignment vertical="center"/>
      <protection locked="0"/>
    </xf>
    <xf numFmtId="0" fontId="8" fillId="0" borderId="25" xfId="58" applyFont="1" applyFill="1" applyBorder="1" applyAlignment="1" applyProtection="1">
      <alignment horizontal="left" vertical="center" indent="2"/>
      <protection locked="0"/>
    </xf>
    <xf numFmtId="0" fontId="6" fillId="0" borderId="18" xfId="58" applyFont="1" applyFill="1" applyBorder="1" applyAlignment="1" applyProtection="1">
      <alignment vertical="center"/>
      <protection locked="0"/>
    </xf>
    <xf numFmtId="0" fontId="8" fillId="0" borderId="18" xfId="58" applyFont="1" applyFill="1" applyBorder="1" applyAlignment="1" applyProtection="1">
      <alignment horizontal="left" vertical="center" indent="2"/>
      <protection locked="0"/>
    </xf>
    <xf numFmtId="0" fontId="8" fillId="0" borderId="18" xfId="58" applyFont="1" applyFill="1" applyBorder="1" applyAlignment="1" applyProtection="1">
      <alignment horizontal="center" vertical="center"/>
      <protection locked="0"/>
    </xf>
    <xf numFmtId="0" fontId="8" fillId="0" borderId="25" xfId="58" applyNumberFormat="1" applyFont="1" applyFill="1" applyBorder="1" applyAlignment="1" applyProtection="1">
      <alignment horizontal="left" vertical="center" indent="1"/>
      <protection locked="0"/>
    </xf>
    <xf numFmtId="0" fontId="8" fillId="0" borderId="25" xfId="58" applyNumberFormat="1" applyFont="1" applyFill="1" applyBorder="1" applyAlignment="1" applyProtection="1">
      <alignment horizontal="center" vertical="center"/>
      <protection locked="0"/>
    </xf>
    <xf numFmtId="0" fontId="8" fillId="4" borderId="40" xfId="58" applyFont="1" applyFill="1" applyBorder="1" applyAlignment="1" applyProtection="1">
      <alignment horizontal="center" vertical="center"/>
      <protection locked="0"/>
    </xf>
    <xf numFmtId="0" fontId="8" fillId="0" borderId="25" xfId="58" applyFont="1" applyFill="1" applyBorder="1" applyAlignment="1" applyProtection="1">
      <alignment horizontal="left" vertical="center" indent="3"/>
      <protection locked="0"/>
    </xf>
    <xf numFmtId="0" fontId="8" fillId="0" borderId="18" xfId="58" applyFont="1" applyFill="1" applyBorder="1" applyAlignment="1" applyProtection="1">
      <alignment horizontal="left" vertical="center" indent="3"/>
      <protection locked="0"/>
    </xf>
    <xf numFmtId="0" fontId="8" fillId="0" borderId="26" xfId="58" applyFont="1" applyFill="1" applyBorder="1" applyAlignment="1" applyProtection="1">
      <alignment horizontal="left" vertical="center" indent="2"/>
      <protection locked="0"/>
    </xf>
    <xf numFmtId="0" fontId="8" fillId="0" borderId="26" xfId="58" applyFont="1" applyFill="1" applyBorder="1" applyAlignment="1" applyProtection="1">
      <alignment horizontal="center" vertical="center"/>
      <protection locked="0"/>
    </xf>
    <xf numFmtId="0" fontId="6" fillId="0" borderId="12" xfId="60" applyFont="1" applyFill="1" applyBorder="1" applyAlignment="1" applyProtection="1">
      <alignment horizontal="left" vertical="center"/>
      <protection locked="0"/>
    </xf>
    <xf numFmtId="0" fontId="6" fillId="4" borderId="11" xfId="60" applyFont="1" applyFill="1" applyBorder="1" applyAlignment="1" applyProtection="1">
      <alignment horizontal="left" vertical="center"/>
      <protection locked="0"/>
    </xf>
    <xf numFmtId="0" fontId="6" fillId="4" borderId="18" xfId="58" applyFont="1" applyFill="1" applyBorder="1" applyAlignment="1" applyProtection="1">
      <alignment horizontal="left" vertical="center"/>
      <protection locked="0"/>
    </xf>
    <xf numFmtId="0" fontId="6" fillId="4" borderId="23" xfId="58" applyFont="1" applyFill="1" applyBorder="1" applyAlignment="1" applyProtection="1">
      <alignment horizontal="left" vertical="center"/>
      <protection locked="0"/>
    </xf>
    <xf numFmtId="0" fontId="6" fillId="4" borderId="20" xfId="58" applyFont="1" applyFill="1" applyBorder="1" applyAlignment="1" applyProtection="1">
      <alignment vertical="center"/>
      <protection locked="0"/>
    </xf>
    <xf numFmtId="0" fontId="6" fillId="0" borderId="26" xfId="58" applyFont="1" applyFill="1" applyBorder="1" applyAlignment="1" applyProtection="1">
      <alignment horizontal="left" vertical="center"/>
      <protection locked="0"/>
    </xf>
    <xf numFmtId="0" fontId="6" fillId="0" borderId="10" xfId="58" applyFont="1" applyFill="1" applyBorder="1" applyAlignment="1" applyProtection="1">
      <alignment horizontal="left" vertical="center"/>
      <protection locked="0"/>
    </xf>
    <xf numFmtId="0" fontId="6" fillId="0" borderId="18" xfId="58" applyFont="1" applyFill="1" applyBorder="1" applyAlignment="1" applyProtection="1">
      <alignment horizontal="left" vertical="center"/>
      <protection locked="0"/>
    </xf>
    <xf numFmtId="0" fontId="8" fillId="0" borderId="25" xfId="58" applyNumberFormat="1" applyFont="1" applyFill="1" applyBorder="1" applyAlignment="1" applyProtection="1">
      <alignment horizontal="left" vertical="center" indent="2"/>
      <protection locked="0"/>
    </xf>
    <xf numFmtId="0" fontId="8" fillId="0" borderId="18" xfId="58" applyNumberFormat="1" applyFont="1" applyFill="1" applyBorder="1" applyAlignment="1" applyProtection="1">
      <alignment horizontal="center" vertical="center"/>
      <protection locked="0"/>
    </xf>
    <xf numFmtId="0" fontId="6" fillId="4" borderId="10" xfId="58" applyFont="1" applyFill="1" applyBorder="1" applyAlignment="1" applyProtection="1">
      <alignment horizontal="left" vertical="center"/>
      <protection locked="0"/>
    </xf>
    <xf numFmtId="0" fontId="6" fillId="0" borderId="48" xfId="58" applyFont="1" applyFill="1" applyBorder="1" applyAlignment="1" applyProtection="1">
      <alignment horizontal="left" vertical="center"/>
      <protection locked="0"/>
    </xf>
    <xf numFmtId="0" fontId="6" fillId="0" borderId="19" xfId="58" applyFont="1" applyFill="1" applyBorder="1" applyAlignment="1" applyProtection="1">
      <alignment horizontal="left" vertical="center"/>
      <protection locked="0"/>
    </xf>
    <xf numFmtId="0" fontId="8" fillId="0" borderId="19" xfId="58" applyFont="1" applyFill="1" applyBorder="1" applyAlignment="1" applyProtection="1">
      <alignment horizontal="left" vertical="center" indent="2"/>
      <protection locked="0"/>
    </xf>
    <xf numFmtId="0" fontId="8" fillId="0" borderId="19" xfId="58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" fontId="13" fillId="0" borderId="19" xfId="0" applyNumberFormat="1" applyFont="1" applyFill="1" applyBorder="1" applyAlignment="1" applyProtection="1">
      <alignment horizontal="right" vertical="center"/>
      <protection/>
    </xf>
    <xf numFmtId="1" fontId="13" fillId="0" borderId="63" xfId="0" applyNumberFormat="1" applyFont="1" applyFill="1" applyBorder="1" applyAlignment="1" applyProtection="1">
      <alignment horizontal="right" vertical="center"/>
      <protection/>
    </xf>
    <xf numFmtId="1" fontId="13" fillId="0" borderId="64" xfId="0" applyNumberFormat="1" applyFont="1" applyFill="1" applyBorder="1" applyAlignment="1" applyProtection="1">
      <alignment horizontal="right" vertical="center"/>
      <protection/>
    </xf>
    <xf numFmtId="1" fontId="13" fillId="0" borderId="18" xfId="0" applyNumberFormat="1" applyFont="1" applyFill="1" applyBorder="1" applyAlignment="1" applyProtection="1">
      <alignment horizontal="right" vertical="center"/>
      <protection/>
    </xf>
    <xf numFmtId="1" fontId="13" fillId="0" borderId="25" xfId="0" applyNumberFormat="1" applyFont="1" applyFill="1" applyBorder="1" applyAlignment="1" applyProtection="1">
      <alignment horizontal="right" vertical="center"/>
      <protection/>
    </xf>
    <xf numFmtId="1" fontId="13" fillId="0" borderId="60" xfId="0" applyNumberFormat="1" applyFont="1" applyFill="1" applyBorder="1" applyAlignment="1" applyProtection="1">
      <alignment horizontal="right" vertical="center"/>
      <protection/>
    </xf>
    <xf numFmtId="1" fontId="13" fillId="0" borderId="26" xfId="0" applyNumberFormat="1" applyFont="1" applyFill="1" applyBorder="1" applyAlignment="1" applyProtection="1">
      <alignment horizontal="right" vertical="center"/>
      <protection/>
    </xf>
    <xf numFmtId="1" fontId="13" fillId="0" borderId="39" xfId="0" applyNumberFormat="1" applyFont="1" applyFill="1" applyBorder="1" applyAlignment="1" applyProtection="1">
      <alignment horizontal="right" vertical="center"/>
      <protection/>
    </xf>
    <xf numFmtId="1" fontId="13" fillId="0" borderId="48" xfId="0" applyNumberFormat="1" applyFont="1" applyFill="1" applyBorder="1" applyAlignment="1" applyProtection="1">
      <alignment horizontal="right" vertical="center"/>
      <protection/>
    </xf>
    <xf numFmtId="1" fontId="13" fillId="0" borderId="57" xfId="0" applyNumberFormat="1" applyFont="1" applyFill="1" applyBorder="1" applyAlignment="1" applyProtection="1">
      <alignment horizontal="right" vertical="center"/>
      <protection/>
    </xf>
    <xf numFmtId="1" fontId="13" fillId="0" borderId="36" xfId="0" applyNumberFormat="1" applyFont="1" applyFill="1" applyBorder="1" applyAlignment="1" applyProtection="1">
      <alignment horizontal="right" vertical="center"/>
      <protection/>
    </xf>
    <xf numFmtId="1" fontId="13" fillId="0" borderId="27" xfId="0" applyNumberFormat="1" applyFont="1" applyFill="1" applyBorder="1" applyAlignment="1" applyProtection="1">
      <alignment horizontal="right" vertical="center"/>
      <protection/>
    </xf>
    <xf numFmtId="1" fontId="13" fillId="0" borderId="59" xfId="0" applyNumberFormat="1" applyFont="1" applyFill="1" applyBorder="1" applyAlignment="1" applyProtection="1">
      <alignment horizontal="right" vertical="center"/>
      <protection/>
    </xf>
    <xf numFmtId="1" fontId="13" fillId="0" borderId="23" xfId="0" applyNumberFormat="1" applyFont="1" applyFill="1" applyBorder="1" applyAlignment="1" applyProtection="1">
      <alignment horizontal="right" vertical="center"/>
      <protection/>
    </xf>
    <xf numFmtId="1" fontId="13" fillId="0" borderId="24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73" xfId="0" applyFont="1" applyFill="1" applyBorder="1" applyAlignment="1" applyProtection="1">
      <alignment horizontal="center"/>
      <protection locked="0"/>
    </xf>
    <xf numFmtId="0" fontId="4" fillId="0" borderId="74" xfId="0" applyFont="1" applyFill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 quotePrefix="1">
      <alignment horizontal="center" vertical="center"/>
      <protection locked="0"/>
    </xf>
    <xf numFmtId="0" fontId="3" fillId="0" borderId="69" xfId="0" applyFont="1" applyFill="1" applyBorder="1" applyAlignment="1" applyProtection="1">
      <alignment horizontal="center"/>
      <protection locked="0"/>
    </xf>
    <xf numFmtId="0" fontId="14" fillId="0" borderId="66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67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left" vertical="center"/>
      <protection locked="0"/>
    </xf>
    <xf numFmtId="0" fontId="13" fillId="4" borderId="23" xfId="0" applyFont="1" applyFill="1" applyBorder="1" applyAlignment="1" applyProtection="1">
      <alignment horizontal="center" vertical="center"/>
      <protection locked="0"/>
    </xf>
    <xf numFmtId="0" fontId="13" fillId="0" borderId="48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left" vertical="center" indent="3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4" fillId="4" borderId="23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 indent="1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left" vertical="center" indent="3"/>
      <protection locked="0"/>
    </xf>
    <xf numFmtId="0" fontId="13" fillId="4" borderId="18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left" vertical="center" indent="1"/>
      <protection locked="0"/>
    </xf>
    <xf numFmtId="0" fontId="13" fillId="0" borderId="49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left" vertical="center" indent="2"/>
      <protection locked="0"/>
    </xf>
    <xf numFmtId="0" fontId="14" fillId="0" borderId="18" xfId="0" applyFont="1" applyFill="1" applyBorder="1" applyAlignment="1" applyProtection="1">
      <alignment horizontal="left" vertical="center" indent="1"/>
      <protection locked="0"/>
    </xf>
    <xf numFmtId="0" fontId="14" fillId="4" borderId="48" xfId="0" applyFont="1" applyFill="1" applyBorder="1" applyAlignment="1" applyProtection="1">
      <alignment horizontal="left" vertical="center"/>
      <protection locked="0"/>
    </xf>
    <xf numFmtId="0" fontId="13" fillId="4" borderId="48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 quotePrefix="1">
      <alignment horizontal="left" vertical="center" indent="2"/>
      <protection locked="0"/>
    </xf>
    <xf numFmtId="0" fontId="14" fillId="0" borderId="27" xfId="0" applyFont="1" applyFill="1" applyBorder="1" applyAlignment="1" applyProtection="1">
      <alignment horizontal="left" vertical="center" indent="1"/>
      <protection locked="0"/>
    </xf>
    <xf numFmtId="0" fontId="14" fillId="0" borderId="75" xfId="0" applyFont="1" applyFill="1" applyBorder="1" applyAlignment="1" applyProtection="1">
      <alignment horizontal="left" vertical="center" indent="1"/>
      <protection locked="0"/>
    </xf>
    <xf numFmtId="0" fontId="13" fillId="0" borderId="7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51" xfId="0" applyFont="1" applyBorder="1" applyAlignment="1" applyProtection="1">
      <alignment horizontal="left" vertical="top" wrapText="1"/>
      <protection/>
    </xf>
    <xf numFmtId="0" fontId="4" fillId="0" borderId="15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4" fillId="0" borderId="13" xfId="0" applyFont="1" applyFill="1" applyBorder="1" applyAlignment="1" applyProtection="1">
      <alignment horizontal="center" vertical="top"/>
      <protection locked="0"/>
    </xf>
    <xf numFmtId="0" fontId="34" fillId="0" borderId="0" xfId="0" applyFont="1" applyFill="1" applyBorder="1" applyAlignment="1" applyProtection="1">
      <alignment horizontal="center" vertical="top"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5" fillId="0" borderId="51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4" fillId="0" borderId="51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4" fillId="0" borderId="55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76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3" fillId="0" borderId="6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 indent="1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52" xfId="0" applyFont="1" applyFill="1" applyBorder="1" applyAlignment="1" applyProtection="1">
      <alignment horizontal="left" vertical="center" indent="1"/>
      <protection locked="0"/>
    </xf>
    <xf numFmtId="0" fontId="3" fillId="0" borderId="63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26" borderId="28" xfId="0" applyFont="1" applyFill="1" applyBorder="1" applyAlignment="1" applyProtection="1">
      <alignment horizontal="center" vertical="center"/>
      <protection/>
    </xf>
    <xf numFmtId="0" fontId="14" fillId="26" borderId="22" xfId="0" applyFont="1" applyFill="1" applyBorder="1" applyAlignment="1" applyProtection="1">
      <alignment horizontal="center" vertical="center"/>
      <protection/>
    </xf>
    <xf numFmtId="0" fontId="14" fillId="26" borderId="36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horizontal="left" vertical="center" indent="2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192" fontId="5" fillId="0" borderId="18" xfId="0" applyNumberFormat="1" applyFont="1" applyFill="1" applyBorder="1" applyAlignment="1" applyProtection="1">
      <alignment horizontal="right" vertical="center"/>
      <protection locked="0"/>
    </xf>
    <xf numFmtId="192" fontId="5" fillId="0" borderId="36" xfId="0" applyNumberFormat="1" applyFont="1" applyFill="1" applyBorder="1" applyAlignment="1" applyProtection="1">
      <alignment horizontal="right" vertical="center"/>
      <protection locked="0"/>
    </xf>
    <xf numFmtId="192" fontId="5" fillId="0" borderId="39" xfId="0" applyNumberFormat="1" applyFont="1" applyFill="1" applyBorder="1" applyAlignment="1" applyProtection="1">
      <alignment horizontal="right"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4" borderId="77" xfId="0" applyNumberFormat="1" applyFont="1" applyFill="1" applyBorder="1" applyAlignment="1" applyProtection="1">
      <alignment horizontal="left" vertical="center"/>
      <protection locked="0"/>
    </xf>
    <xf numFmtId="0" fontId="3" fillId="4" borderId="23" xfId="0" applyFont="1" applyFill="1" applyBorder="1" applyAlignment="1" applyProtection="1">
      <alignment horizontal="left" vertical="center"/>
      <protection locked="0"/>
    </xf>
    <xf numFmtId="0" fontId="4" fillId="4" borderId="46" xfId="0" applyFont="1" applyFill="1" applyBorder="1" applyAlignment="1" applyProtection="1" quotePrefix="1">
      <alignment horizontal="center" vertical="center"/>
      <protection locked="0"/>
    </xf>
    <xf numFmtId="192" fontId="4" fillId="4" borderId="18" xfId="0" applyNumberFormat="1" applyFont="1" applyFill="1" applyBorder="1" applyAlignment="1" applyProtection="1">
      <alignment horizontal="right" vertical="center"/>
      <protection locked="0"/>
    </xf>
    <xf numFmtId="0" fontId="3" fillId="4" borderId="11" xfId="0" applyFont="1" applyFill="1" applyBorder="1" applyAlignment="1" applyProtection="1">
      <alignment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right" vertical="center"/>
      <protection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>
      <alignment horizontal="left" vertical="center" indent="1"/>
      <protection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4" fillId="0" borderId="18" xfId="0" applyNumberFormat="1" applyFont="1" applyFill="1" applyBorder="1" applyAlignment="1" applyProtection="1">
      <alignment horizontal="right" vertical="center"/>
      <protection/>
    </xf>
    <xf numFmtId="0" fontId="4" fillId="4" borderId="11" xfId="0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left" vertical="center" indent="1"/>
      <protection/>
    </xf>
    <xf numFmtId="1" fontId="3" fillId="0" borderId="23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 quotePrefix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1" fontId="4" fillId="0" borderId="10" xfId="0" applyNumberFormat="1" applyFont="1" applyFill="1" applyBorder="1" applyAlignment="1" applyProtection="1">
      <alignment vertical="center"/>
      <protection/>
    </xf>
    <xf numFmtId="1" fontId="4" fillId="0" borderId="25" xfId="0" applyNumberFormat="1" applyFont="1" applyFill="1" applyBorder="1" applyAlignment="1" applyProtection="1">
      <alignment vertical="center"/>
      <protection/>
    </xf>
    <xf numFmtId="0" fontId="4" fillId="0" borderId="50" xfId="0" applyFont="1" applyFill="1" applyBorder="1" applyAlignment="1" applyProtection="1" quotePrefix="1">
      <alignment horizontal="center" vertical="center"/>
      <protection locked="0"/>
    </xf>
    <xf numFmtId="1" fontId="4" fillId="0" borderId="18" xfId="0" applyNumberFormat="1" applyFont="1" applyFill="1" applyBorder="1" applyAlignment="1" applyProtection="1">
      <alignment vertical="center"/>
      <protection/>
    </xf>
    <xf numFmtId="1" fontId="4" fillId="0" borderId="50" xfId="0" applyNumberFormat="1" applyFont="1" applyFill="1" applyBorder="1" applyAlignment="1" applyProtection="1">
      <alignment vertical="center"/>
      <protection/>
    </xf>
    <xf numFmtId="0" fontId="3" fillId="4" borderId="10" xfId="0" applyFont="1" applyFill="1" applyBorder="1" applyAlignment="1" applyProtection="1">
      <alignment horizontal="left" vertical="center" indent="2"/>
      <protection locked="0"/>
    </xf>
    <xf numFmtId="0" fontId="3" fillId="0" borderId="10" xfId="0" applyFont="1" applyFill="1" applyBorder="1" applyAlignment="1" applyProtection="1">
      <alignment horizontal="left" vertical="center" indent="2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 indent="3"/>
      <protection locked="0"/>
    </xf>
    <xf numFmtId="0" fontId="4" fillId="0" borderId="10" xfId="0" applyFont="1" applyFill="1" applyBorder="1" applyAlignment="1" applyProtection="1">
      <alignment horizontal="left" vertical="center" indent="3"/>
      <protection/>
    </xf>
    <xf numFmtId="0" fontId="3" fillId="0" borderId="18" xfId="0" applyFont="1" applyFill="1" applyBorder="1" applyAlignment="1" applyProtection="1">
      <alignment horizontal="left" vertical="center" indent="3"/>
      <protection locked="0"/>
    </xf>
    <xf numFmtId="0" fontId="4" fillId="0" borderId="18" xfId="0" applyFont="1" applyFill="1" applyBorder="1" applyAlignment="1" applyProtection="1">
      <alignment horizontal="left" vertical="center" indent="3"/>
      <protection/>
    </xf>
    <xf numFmtId="0" fontId="22" fillId="0" borderId="0" xfId="0" applyFont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left" vertical="center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3" fillId="20" borderId="7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right"/>
      <protection/>
    </xf>
    <xf numFmtId="0" fontId="3" fillId="0" borderId="35" xfId="0" applyFont="1" applyBorder="1" applyAlignment="1" applyProtection="1">
      <alignment horizontal="right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5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20" borderId="38" xfId="0" applyFont="1" applyFill="1" applyBorder="1" applyAlignment="1" applyProtection="1">
      <alignment horizontal="center" vertical="center"/>
      <protection/>
    </xf>
    <xf numFmtId="0" fontId="3" fillId="20" borderId="76" xfId="0" applyFont="1" applyFill="1" applyBorder="1" applyAlignment="1" applyProtection="1">
      <alignment vertical="center"/>
      <protection/>
    </xf>
    <xf numFmtId="0" fontId="3" fillId="4" borderId="25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left" vertical="center"/>
      <protection/>
    </xf>
    <xf numFmtId="1" fontId="3" fillId="0" borderId="45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1" fontId="4" fillId="0" borderId="51" xfId="0" applyNumberFormat="1" applyFont="1" applyFill="1" applyBorder="1" applyAlignment="1" applyProtection="1">
      <alignment horizontal="right" vertical="center"/>
      <protection/>
    </xf>
    <xf numFmtId="1" fontId="4" fillId="0" borderId="76" xfId="0" applyNumberFormat="1" applyFont="1" applyFill="1" applyBorder="1" applyAlignment="1" applyProtection="1">
      <alignment horizontal="right" vertical="center"/>
      <protection/>
    </xf>
    <xf numFmtId="1" fontId="3" fillId="0" borderId="45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4" fillId="0" borderId="51" xfId="0" applyNumberFormat="1" applyFont="1" applyFill="1" applyBorder="1" applyAlignment="1" applyProtection="1">
      <alignment vertical="center"/>
      <protection/>
    </xf>
    <xf numFmtId="1" fontId="4" fillId="0" borderId="76" xfId="0" applyNumberFormat="1" applyFont="1" applyFill="1" applyBorder="1" applyAlignment="1" applyProtection="1">
      <alignment vertical="center"/>
      <protection/>
    </xf>
    <xf numFmtId="1" fontId="3" fillId="0" borderId="51" xfId="0" applyNumberFormat="1" applyFont="1" applyFill="1" applyBorder="1" applyAlignment="1" applyProtection="1">
      <alignment vertical="center"/>
      <protection/>
    </xf>
    <xf numFmtId="0" fontId="3" fillId="20" borderId="44" xfId="0" applyFont="1" applyFill="1" applyBorder="1" applyAlignment="1" applyProtection="1">
      <alignment vertical="center"/>
      <protection locked="0"/>
    </xf>
    <xf numFmtId="0" fontId="3" fillId="20" borderId="43" xfId="0" applyFont="1" applyFill="1" applyBorder="1" applyAlignment="1" applyProtection="1">
      <alignment vertical="center"/>
      <protection locked="0"/>
    </xf>
    <xf numFmtId="1" fontId="3" fillId="20" borderId="23" xfId="0" applyNumberFormat="1" applyFont="1" applyFill="1" applyBorder="1" applyAlignment="1" applyProtection="1">
      <alignment vertical="center"/>
      <protection/>
    </xf>
    <xf numFmtId="1" fontId="3" fillId="20" borderId="45" xfId="0" applyNumberFormat="1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 quotePrefix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/>
    </xf>
    <xf numFmtId="49" fontId="3" fillId="4" borderId="23" xfId="0" applyNumberFormat="1" applyFont="1" applyFill="1" applyBorder="1" applyAlignment="1" applyProtection="1">
      <alignment horizontal="left" vertical="center"/>
      <protection locked="0"/>
    </xf>
    <xf numFmtId="0" fontId="3" fillId="4" borderId="21" xfId="0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Fill="1" applyBorder="1" applyAlignment="1" applyProtection="1">
      <alignment horizontal="left" vertical="center" indent="1"/>
      <protection/>
    </xf>
    <xf numFmtId="49" fontId="3" fillId="0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50" xfId="0" applyFont="1" applyFill="1" applyBorder="1" applyAlignment="1" applyProtection="1">
      <alignment horizontal="left" vertical="center" indent="2"/>
      <protection locked="0"/>
    </xf>
    <xf numFmtId="0" fontId="3" fillId="0" borderId="0" xfId="59" applyFont="1" applyFill="1" applyBorder="1" applyAlignment="1" applyProtection="1">
      <alignment horizontal="center" vertical="center"/>
      <protection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center"/>
      <protection locked="0"/>
    </xf>
    <xf numFmtId="49" fontId="3" fillId="0" borderId="20" xfId="0" applyNumberFormat="1" applyFont="1" applyFill="1" applyBorder="1" applyAlignment="1" applyProtection="1">
      <alignment horizontal="left" vertical="center"/>
      <protection locked="0"/>
    </xf>
    <xf numFmtId="1" fontId="4" fillId="0" borderId="6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 quotePrefix="1">
      <alignment horizontal="left" vertical="center" indent="2"/>
      <protection locked="0"/>
    </xf>
    <xf numFmtId="0" fontId="4" fillId="0" borderId="10" xfId="0" applyFont="1" applyFill="1" applyBorder="1" applyAlignment="1" applyProtection="1">
      <alignment horizontal="left" vertical="center" indent="2"/>
      <protection/>
    </xf>
    <xf numFmtId="49" fontId="3" fillId="0" borderId="28" xfId="0" applyNumberFormat="1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 indent="2"/>
      <protection/>
    </xf>
    <xf numFmtId="0" fontId="4" fillId="0" borderId="25" xfId="0" applyFont="1" applyFill="1" applyBorder="1" applyAlignment="1" applyProtection="1">
      <alignment horizontal="left" vertical="center" indent="1"/>
      <protection/>
    </xf>
    <xf numFmtId="0" fontId="3" fillId="0" borderId="18" xfId="0" applyFont="1" applyFill="1" applyBorder="1" applyAlignment="1" applyProtection="1">
      <alignment horizontal="left" vertical="center" indent="1"/>
      <protection locked="0"/>
    </xf>
    <xf numFmtId="0" fontId="4" fillId="0" borderId="18" xfId="0" applyFont="1" applyFill="1" applyBorder="1" applyAlignment="1" applyProtection="1">
      <alignment horizontal="left" vertical="center" indent="1"/>
      <protection/>
    </xf>
    <xf numFmtId="49" fontId="3" fillId="0" borderId="54" xfId="0" applyNumberFormat="1" applyFont="1" applyFill="1" applyBorder="1" applyAlignment="1" applyProtection="1">
      <alignment horizontal="left" vertical="center"/>
      <protection locked="0"/>
    </xf>
    <xf numFmtId="1" fontId="4" fillId="0" borderId="26" xfId="0" applyNumberFormat="1" applyFont="1" applyFill="1" applyBorder="1" applyAlignment="1" applyProtection="1">
      <alignment vertical="center"/>
      <protection/>
    </xf>
    <xf numFmtId="1" fontId="4" fillId="0" borderId="43" xfId="0" applyNumberFormat="1" applyFont="1" applyFill="1" applyBorder="1" applyAlignment="1" applyProtection="1">
      <alignment vertical="center"/>
      <protection/>
    </xf>
    <xf numFmtId="1" fontId="3" fillId="0" borderId="24" xfId="0" applyNumberFormat="1" applyFont="1" applyFill="1" applyBorder="1" applyAlignment="1" applyProtection="1">
      <alignment vertical="center"/>
      <protection/>
    </xf>
    <xf numFmtId="1" fontId="3" fillId="0" borderId="60" xfId="0" applyNumberFormat="1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left" vertical="center" indent="2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vertical="center"/>
      <protection/>
    </xf>
    <xf numFmtId="1" fontId="4" fillId="0" borderId="53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0" fontId="4" fillId="0" borderId="49" xfId="0" applyFont="1" applyFill="1" applyBorder="1" applyAlignment="1" applyProtection="1" quotePrefix="1">
      <alignment horizontal="center" vertical="center"/>
      <protection locked="0"/>
    </xf>
    <xf numFmtId="192" fontId="5" fillId="0" borderId="64" xfId="0" applyNumberFormat="1" applyFont="1" applyFill="1" applyBorder="1" applyAlignment="1" applyProtection="1">
      <alignment horizontal="right" vertical="center"/>
      <protection locked="0"/>
    </xf>
    <xf numFmtId="0" fontId="3" fillId="0" borderId="63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left" vertical="center" indent="1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2" fillId="0" borderId="62" xfId="0" applyFont="1" applyBorder="1" applyAlignment="1" applyProtection="1">
      <alignment horizontal="left" vertical="center"/>
      <protection locked="0"/>
    </xf>
    <xf numFmtId="0" fontId="14" fillId="0" borderId="62" xfId="0" applyFont="1" applyBorder="1" applyAlignment="1" applyProtection="1">
      <alignment horizontal="left" vertical="center"/>
      <protection locked="0"/>
    </xf>
    <xf numFmtId="0" fontId="14" fillId="0" borderId="79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4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42" fillId="0" borderId="20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45" xfId="0" applyFont="1" applyFill="1" applyBorder="1" applyAlignment="1" applyProtection="1">
      <alignment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4" fillId="0" borderId="8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3" fillId="0" borderId="20" xfId="0" applyFont="1" applyFill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6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4" fillId="0" borderId="46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46" fillId="0" borderId="22" xfId="0" applyFont="1" applyFill="1" applyBorder="1" applyAlignment="1" applyProtection="1">
      <alignment horizontal="center" vertical="center"/>
      <protection locked="0"/>
    </xf>
    <xf numFmtId="0" fontId="46" fillId="0" borderId="50" xfId="0" applyFont="1" applyFill="1" applyBorder="1" applyAlignment="1" applyProtection="1">
      <alignment horizontal="center" vertical="center"/>
      <protection locked="0"/>
    </xf>
    <xf numFmtId="0" fontId="46" fillId="0" borderId="28" xfId="0" applyFont="1" applyFill="1" applyBorder="1" applyAlignment="1" applyProtection="1">
      <alignment horizontal="center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0" fontId="13" fillId="4" borderId="24" xfId="0" applyFont="1" applyFill="1" applyBorder="1" applyAlignment="1" applyProtection="1">
      <alignment horizontal="center" vertical="center"/>
      <protection locked="0"/>
    </xf>
    <xf numFmtId="192" fontId="13" fillId="4" borderId="39" xfId="0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4" fillId="4" borderId="21" xfId="0" applyFont="1" applyFill="1" applyBorder="1" applyAlignment="1" applyProtection="1">
      <alignment vertical="center"/>
      <protection locked="0"/>
    </xf>
    <xf numFmtId="0" fontId="4" fillId="4" borderId="20" xfId="0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/>
      <protection locked="0"/>
    </xf>
    <xf numFmtId="1" fontId="3" fillId="0" borderId="26" xfId="0" applyNumberFormat="1" applyFont="1" applyFill="1" applyBorder="1" applyAlignment="1" applyProtection="1">
      <alignment vertical="center"/>
      <protection/>
    </xf>
    <xf numFmtId="1" fontId="3" fillId="0" borderId="43" xfId="0" applyNumberFormat="1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192" fontId="47" fillId="0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4" fillId="4" borderId="10" xfId="0" applyFont="1" applyFill="1" applyBorder="1" applyAlignment="1" applyProtection="1">
      <alignment horizontal="left" vertical="center" indent="1"/>
      <protection locked="0"/>
    </xf>
    <xf numFmtId="0" fontId="13" fillId="4" borderId="6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vertical="center"/>
      <protection/>
    </xf>
    <xf numFmtId="1" fontId="3" fillId="0" borderId="76" xfId="0" applyNumberFormat="1" applyFont="1" applyFill="1" applyBorder="1" applyAlignment="1" applyProtection="1">
      <alignment vertical="center"/>
      <protection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78" xfId="0" applyNumberFormat="1" applyFont="1" applyFill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left" vertical="center"/>
      <protection locked="0"/>
    </xf>
    <xf numFmtId="0" fontId="3" fillId="0" borderId="78" xfId="0" applyFont="1" applyFill="1" applyBorder="1" applyAlignment="1" applyProtection="1">
      <alignment horizontal="left" vertical="center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vertical="center"/>
      <protection/>
    </xf>
    <xf numFmtId="49" fontId="3" fillId="0" borderId="78" xfId="0" applyNumberFormat="1" applyFont="1" applyFill="1" applyBorder="1" applyAlignment="1" applyProtection="1">
      <alignment horizontal="left" vertical="center"/>
      <protection/>
    </xf>
    <xf numFmtId="49" fontId="3" fillId="0" borderId="55" xfId="0" applyNumberFormat="1" applyFont="1" applyFill="1" applyBorder="1" applyAlignment="1" applyProtection="1">
      <alignment horizontal="left" vertical="center"/>
      <protection locked="0"/>
    </xf>
    <xf numFmtId="0" fontId="3" fillId="0" borderId="55" xfId="0" applyFont="1" applyFill="1" applyBorder="1" applyAlignment="1" applyProtection="1">
      <alignment horizontal="left" vertical="center"/>
      <protection/>
    </xf>
    <xf numFmtId="49" fontId="3" fillId="4" borderId="54" xfId="0" applyNumberFormat="1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left" vertical="center"/>
      <protection/>
    </xf>
    <xf numFmtId="49" fontId="3" fillId="0" borderId="54" xfId="0" applyNumberFormat="1" applyFont="1" applyFill="1" applyBorder="1" applyAlignment="1" applyProtection="1">
      <alignment horizontal="left" vertical="center"/>
      <protection/>
    </xf>
    <xf numFmtId="1" fontId="4" fillId="0" borderId="36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0" fontId="13" fillId="0" borderId="6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 quotePrefix="1">
      <alignment horizontal="left" vertical="center" indent="2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 quotePrefix="1">
      <alignment horizontal="left" vertical="center" indent="2"/>
      <protection/>
    </xf>
    <xf numFmtId="49" fontId="3" fillId="4" borderId="25" xfId="0" applyNumberFormat="1" applyFont="1" applyFill="1" applyBorder="1" applyAlignment="1" applyProtection="1">
      <alignment horizontal="center" vertical="center"/>
      <protection locked="0"/>
    </xf>
    <xf numFmtId="3" fontId="3" fillId="4" borderId="0" xfId="0" applyNumberFormat="1" applyFont="1" applyFill="1" applyBorder="1" applyAlignment="1" applyProtection="1">
      <alignment vertical="center"/>
      <protection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0" fontId="13" fillId="4" borderId="36" xfId="0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43" xfId="0" applyFont="1" applyFill="1" applyBorder="1" applyAlignment="1" applyProtection="1">
      <alignment horizontal="center" vertical="center"/>
      <protection locked="0"/>
    </xf>
    <xf numFmtId="0" fontId="13" fillId="4" borderId="76" xfId="0" applyFont="1" applyFill="1" applyBorder="1" applyAlignment="1" applyProtection="1">
      <alignment horizontal="center" vertical="center"/>
      <protection locked="0"/>
    </xf>
    <xf numFmtId="0" fontId="3" fillId="0" borderId="77" xfId="0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3" fontId="3" fillId="0" borderId="41" xfId="0" applyNumberFormat="1" applyFont="1" applyFill="1" applyBorder="1" applyAlignment="1" applyProtection="1">
      <alignment horizontal="right" vertical="center" wrapText="1"/>
      <protection/>
    </xf>
    <xf numFmtId="0" fontId="13" fillId="4" borderId="39" xfId="0" applyFont="1" applyFill="1" applyBorder="1" applyAlignment="1" applyProtection="1">
      <alignment horizontal="center" vertical="center"/>
      <protection locked="0"/>
    </xf>
    <xf numFmtId="0" fontId="14" fillId="0" borderId="48" xfId="0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0" fontId="13" fillId="0" borderId="64" xfId="0" applyFont="1" applyFill="1" applyBorder="1" applyAlignment="1" applyProtection="1">
      <alignment horizontal="center" vertical="center"/>
      <protection locked="0"/>
    </xf>
    <xf numFmtId="192" fontId="47" fillId="0" borderId="19" xfId="0" applyNumberFormat="1" applyFont="1" applyFill="1" applyBorder="1" applyAlignment="1" applyProtection="1">
      <alignment horizontal="right"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14" fillId="20" borderId="77" xfId="0" applyFont="1" applyFill="1" applyBorder="1" applyAlignment="1" applyProtection="1">
      <alignment vertical="center"/>
      <protection locked="0"/>
    </xf>
    <xf numFmtId="0" fontId="14" fillId="20" borderId="16" xfId="0" applyFont="1" applyFill="1" applyBorder="1" applyAlignment="1" applyProtection="1">
      <alignment vertical="center"/>
      <protection locked="0"/>
    </xf>
    <xf numFmtId="0" fontId="14" fillId="20" borderId="45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14" fillId="4" borderId="13" xfId="0" applyFont="1" applyFill="1" applyBorder="1" applyAlignment="1" applyProtection="1">
      <alignment horizontal="left" vertical="center"/>
      <protection locked="0"/>
    </xf>
    <xf numFmtId="0" fontId="14" fillId="4" borderId="11" xfId="0" applyFont="1" applyFill="1" applyBorder="1" applyAlignment="1" applyProtection="1">
      <alignment horizontal="left" vertical="center"/>
      <protection locked="0"/>
    </xf>
    <xf numFmtId="0" fontId="4" fillId="4" borderId="25" xfId="0" applyFont="1" applyFill="1" applyBorder="1" applyAlignment="1" applyProtection="1">
      <alignment vertical="center"/>
      <protection/>
    </xf>
    <xf numFmtId="1" fontId="4" fillId="0" borderId="60" xfId="0" applyNumberFormat="1" applyFont="1" applyFill="1" applyBorder="1" applyAlignment="1" applyProtection="1">
      <alignment horizontal="right" vertical="center"/>
      <protection/>
    </xf>
    <xf numFmtId="192" fontId="47" fillId="0" borderId="28" xfId="0" applyNumberFormat="1" applyFont="1" applyFill="1" applyBorder="1" applyAlignment="1" applyProtection="1">
      <alignment vertical="center"/>
      <protection locked="0"/>
    </xf>
    <xf numFmtId="192" fontId="47" fillId="0" borderId="36" xfId="0" applyNumberFormat="1" applyFont="1" applyFill="1" applyBorder="1" applyAlignment="1" applyProtection="1">
      <alignment vertical="center"/>
      <protection locked="0"/>
    </xf>
    <xf numFmtId="0" fontId="14" fillId="0" borderId="20" xfId="0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92" fontId="47" fillId="0" borderId="39" xfId="0" applyNumberFormat="1" applyFont="1" applyFill="1" applyBorder="1" applyAlignment="1" applyProtection="1">
      <alignment vertical="center"/>
      <protection locked="0"/>
    </xf>
    <xf numFmtId="192" fontId="47" fillId="0" borderId="41" xfId="0" applyNumberFormat="1" applyFont="1" applyFill="1" applyBorder="1" applyAlignment="1" applyProtection="1">
      <alignment vertical="center"/>
      <protection locked="0"/>
    </xf>
    <xf numFmtId="0" fontId="4" fillId="20" borderId="25" xfId="0" applyFont="1" applyFill="1" applyBorder="1" applyAlignment="1" applyProtection="1">
      <alignment vertical="center"/>
      <protection locked="0"/>
    </xf>
    <xf numFmtId="0" fontId="4" fillId="20" borderId="0" xfId="0" applyFont="1" applyFill="1" applyAlignment="1" applyProtection="1">
      <alignment vertical="center"/>
      <protection locked="0"/>
    </xf>
    <xf numFmtId="192" fontId="47" fillId="0" borderId="72" xfId="0" applyNumberFormat="1" applyFont="1" applyFill="1" applyBorder="1" applyAlignment="1" applyProtection="1">
      <alignment vertical="center"/>
      <protection locked="0"/>
    </xf>
    <xf numFmtId="192" fontId="47" fillId="0" borderId="57" xfId="0" applyNumberFormat="1" applyFont="1" applyFill="1" applyBorder="1" applyAlignment="1" applyProtection="1">
      <alignment vertical="center"/>
      <protection locked="0"/>
    </xf>
    <xf numFmtId="1" fontId="4" fillId="0" borderId="63" xfId="0" applyNumberFormat="1" applyFont="1" applyFill="1" applyBorder="1" applyAlignment="1" applyProtection="1">
      <alignment vertical="center"/>
      <protection/>
    </xf>
    <xf numFmtId="0" fontId="6" fillId="0" borderId="15" xfId="60" applyFont="1" applyFill="1" applyBorder="1" applyAlignment="1" applyProtection="1">
      <alignment horizontal="center" vertical="center"/>
      <protection/>
    </xf>
    <xf numFmtId="0" fontId="6" fillId="0" borderId="32" xfId="60" applyFont="1" applyFill="1" applyBorder="1" applyAlignment="1" applyProtection="1">
      <alignment horizontal="center" vertical="center"/>
      <protection/>
    </xf>
    <xf numFmtId="0" fontId="6" fillId="0" borderId="56" xfId="60" applyFont="1" applyFill="1" applyBorder="1" applyAlignment="1" applyProtection="1">
      <alignment horizontal="center" vertical="center"/>
      <protection/>
    </xf>
    <xf numFmtId="0" fontId="6" fillId="0" borderId="13" xfId="6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4" fillId="20" borderId="0" xfId="0" applyFont="1" applyFill="1" applyAlignment="1" applyProtection="1">
      <alignment vertical="center"/>
      <protection locked="0"/>
    </xf>
    <xf numFmtId="0" fontId="4" fillId="4" borderId="40" xfId="0" applyFont="1" applyFill="1" applyBorder="1" applyAlignment="1" applyProtection="1">
      <alignment vertical="center"/>
      <protection locked="0"/>
    </xf>
    <xf numFmtId="0" fontId="0" fillId="20" borderId="0" xfId="0" applyFill="1" applyAlignment="1" applyProtection="1">
      <alignment/>
      <protection locked="0"/>
    </xf>
    <xf numFmtId="0" fontId="6" fillId="0" borderId="54" xfId="58" applyFont="1" applyFill="1" applyBorder="1" applyAlignment="1" applyProtection="1">
      <alignment vertical="center"/>
      <protection/>
    </xf>
    <xf numFmtId="0" fontId="6" fillId="0" borderId="40" xfId="58" applyFont="1" applyFill="1" applyBorder="1" applyAlignment="1" applyProtection="1">
      <alignment vertical="center"/>
      <protection/>
    </xf>
    <xf numFmtId="0" fontId="3" fillId="20" borderId="0" xfId="0" applyFont="1" applyFill="1" applyBorder="1" applyAlignment="1" applyProtection="1">
      <alignment horizontal="center" vertical="center"/>
      <protection locked="0"/>
    </xf>
    <xf numFmtId="0" fontId="3" fillId="20" borderId="25" xfId="0" applyFont="1" applyFill="1" applyBorder="1" applyAlignment="1" applyProtection="1">
      <alignment horizontal="center" vertical="center"/>
      <protection locked="0"/>
    </xf>
    <xf numFmtId="0" fontId="4" fillId="20" borderId="0" xfId="0" applyFont="1" applyFill="1" applyBorder="1" applyAlignment="1" applyProtection="1">
      <alignment horizontal="center" vertical="center"/>
      <protection locked="0"/>
    </xf>
    <xf numFmtId="0" fontId="4" fillId="20" borderId="0" xfId="0" applyFont="1" applyFill="1" applyAlignment="1" applyProtection="1">
      <alignment horizontal="center" vertical="center"/>
      <protection locked="0"/>
    </xf>
    <xf numFmtId="0" fontId="6" fillId="0" borderId="11" xfId="58" applyFont="1" applyFill="1" applyBorder="1" applyAlignment="1" applyProtection="1">
      <alignment vertical="center"/>
      <protection/>
    </xf>
    <xf numFmtId="0" fontId="6" fillId="0" borderId="12" xfId="58" applyFont="1" applyFill="1" applyBorder="1" applyAlignment="1" applyProtection="1">
      <alignment vertical="center"/>
      <protection/>
    </xf>
    <xf numFmtId="0" fontId="6" fillId="0" borderId="38" xfId="58" applyFont="1" applyFill="1" applyBorder="1" applyAlignment="1" applyProtection="1">
      <alignment vertical="center"/>
      <protection/>
    </xf>
    <xf numFmtId="0" fontId="3" fillId="20" borderId="25" xfId="0" applyFont="1" applyFill="1" applyBorder="1" applyAlignment="1" applyProtection="1">
      <alignment horizontal="center" vertical="center" wrapText="1"/>
      <protection locked="0"/>
    </xf>
    <xf numFmtId="0" fontId="6" fillId="0" borderId="12" xfId="58" applyFont="1" applyFill="1" applyBorder="1" applyAlignment="1" applyProtection="1">
      <alignment horizontal="left" vertical="center"/>
      <protection/>
    </xf>
    <xf numFmtId="0" fontId="6" fillId="0" borderId="23" xfId="58" applyFont="1" applyFill="1" applyBorder="1" applyAlignment="1" applyProtection="1">
      <alignment horizontal="left" vertical="center"/>
      <protection/>
    </xf>
    <xf numFmtId="0" fontId="6" fillId="0" borderId="20" xfId="58" applyFont="1" applyFill="1" applyBorder="1" applyAlignment="1" applyProtection="1">
      <alignment vertical="center"/>
      <protection/>
    </xf>
    <xf numFmtId="49" fontId="3" fillId="2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38" xfId="58" applyFont="1" applyFill="1" applyBorder="1" applyAlignment="1" applyProtection="1">
      <alignment horizontal="left" vertical="center"/>
      <protection/>
    </xf>
    <xf numFmtId="0" fontId="6" fillId="0" borderId="54" xfId="58" applyFont="1" applyFill="1" applyBorder="1" applyAlignment="1" applyProtection="1">
      <alignment horizontal="left" vertical="center"/>
      <protection/>
    </xf>
    <xf numFmtId="0" fontId="6" fillId="0" borderId="30" xfId="60" applyFont="1" applyFill="1" applyBorder="1" applyAlignment="1" applyProtection="1">
      <alignment horizontal="left" vertical="center"/>
      <protection locked="0"/>
    </xf>
    <xf numFmtId="0" fontId="6" fillId="0" borderId="81" xfId="58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1" fontId="3" fillId="0" borderId="26" xfId="0" applyNumberFormat="1" applyFont="1" applyFill="1" applyBorder="1" applyAlignment="1" applyProtection="1">
      <alignment vertical="center"/>
      <protection/>
    </xf>
    <xf numFmtId="1" fontId="3" fillId="0" borderId="43" xfId="0" applyNumberFormat="1" applyFont="1" applyFill="1" applyBorder="1" applyAlignment="1" applyProtection="1">
      <alignment vertical="center"/>
      <protection/>
    </xf>
    <xf numFmtId="1" fontId="13" fillId="0" borderId="50" xfId="0" applyNumberFormat="1" applyFont="1" applyFill="1" applyBorder="1" applyAlignment="1" applyProtection="1">
      <alignment horizontal="right" vertical="center"/>
      <protection/>
    </xf>
    <xf numFmtId="0" fontId="4" fillId="4" borderId="0" xfId="0" applyFont="1" applyFill="1" applyAlignment="1" applyProtection="1">
      <alignment/>
      <protection/>
    </xf>
    <xf numFmtId="192" fontId="47" fillId="0" borderId="82" xfId="0" applyNumberFormat="1" applyFont="1" applyFill="1" applyBorder="1" applyAlignment="1" applyProtection="1">
      <alignment horizontal="right" vertical="center"/>
      <protection locked="0"/>
    </xf>
    <xf numFmtId="1" fontId="4" fillId="0" borderId="10" xfId="0" applyNumberFormat="1" applyFont="1" applyFill="1" applyBorder="1" applyAlignment="1" applyProtection="1">
      <alignment vertical="center"/>
      <protection/>
    </xf>
    <xf numFmtId="1" fontId="4" fillId="0" borderId="51" xfId="0" applyNumberFormat="1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horizontal="left" vertical="center" indent="1"/>
      <protection locked="0"/>
    </xf>
    <xf numFmtId="1" fontId="3" fillId="0" borderId="18" xfId="0" applyNumberFormat="1" applyFont="1" applyFill="1" applyBorder="1" applyAlignment="1" applyProtection="1">
      <alignment vertical="center"/>
      <protection/>
    </xf>
    <xf numFmtId="1" fontId="3" fillId="0" borderId="76" xfId="0" applyNumberFormat="1" applyFont="1" applyFill="1" applyBorder="1" applyAlignment="1" applyProtection="1">
      <alignment vertical="center"/>
      <protection/>
    </xf>
    <xf numFmtId="192" fontId="47" fillId="0" borderId="41" xfId="0" applyNumberFormat="1" applyFont="1" applyFill="1" applyBorder="1" applyAlignment="1" applyProtection="1">
      <alignment horizontal="right" vertical="center"/>
      <protection locked="0"/>
    </xf>
    <xf numFmtId="192" fontId="47" fillId="0" borderId="65" xfId="0" applyNumberFormat="1" applyFont="1" applyFill="1" applyBorder="1" applyAlignment="1" applyProtection="1">
      <alignment horizontal="right" vertical="center"/>
      <protection locked="0"/>
    </xf>
    <xf numFmtId="49" fontId="3" fillId="0" borderId="83" xfId="0" applyNumberFormat="1" applyFont="1" applyFill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left" vertical="center"/>
      <protection locked="0"/>
    </xf>
    <xf numFmtId="49" fontId="3" fillId="0" borderId="84" xfId="0" applyNumberFormat="1" applyFont="1" applyFill="1" applyBorder="1" applyAlignment="1" applyProtection="1">
      <alignment horizontal="left" vertical="center"/>
      <protection locked="0"/>
    </xf>
    <xf numFmtId="1" fontId="4" fillId="0" borderId="18" xfId="0" applyNumberFormat="1" applyFont="1" applyFill="1" applyBorder="1" applyAlignment="1" applyProtection="1">
      <alignment vertical="center"/>
      <protection/>
    </xf>
    <xf numFmtId="1" fontId="4" fillId="0" borderId="76" xfId="0" applyNumberFormat="1" applyFont="1" applyFill="1" applyBorder="1" applyAlignment="1" applyProtection="1">
      <alignment vertical="center"/>
      <protection/>
    </xf>
    <xf numFmtId="192" fontId="47" fillId="0" borderId="48" xfId="0" applyNumberFormat="1" applyFont="1" applyFill="1" applyBorder="1" applyAlignment="1" applyProtection="1">
      <alignment horizontal="right" vertical="center"/>
      <protection locked="0"/>
    </xf>
    <xf numFmtId="192" fontId="47" fillId="0" borderId="72" xfId="0" applyNumberFormat="1" applyFont="1" applyFill="1" applyBorder="1" applyAlignment="1" applyProtection="1">
      <alignment horizontal="right" vertical="center"/>
      <protection locked="0"/>
    </xf>
    <xf numFmtId="192" fontId="47" fillId="0" borderId="85" xfId="0" applyNumberFormat="1" applyFont="1" applyFill="1" applyBorder="1" applyAlignment="1" applyProtection="1">
      <alignment horizontal="right" vertical="center"/>
      <protection locked="0"/>
    </xf>
    <xf numFmtId="192" fontId="47" fillId="0" borderId="18" xfId="0" applyNumberFormat="1" applyFont="1" applyFill="1" applyBorder="1" applyAlignment="1" applyProtection="1">
      <alignment horizontal="right" vertical="center"/>
      <protection locked="0"/>
    </xf>
    <xf numFmtId="192" fontId="47" fillId="0" borderId="86" xfId="0" applyNumberFormat="1" applyFont="1" applyFill="1" applyBorder="1" applyAlignment="1" applyProtection="1">
      <alignment horizontal="right" vertical="center"/>
      <protection locked="0"/>
    </xf>
    <xf numFmtId="0" fontId="14" fillId="0" borderId="19" xfId="0" applyFont="1" applyFill="1" applyBorder="1" applyAlignment="1" applyProtection="1" quotePrefix="1">
      <alignment horizontal="left" vertical="center" indent="2"/>
      <protection locked="0"/>
    </xf>
    <xf numFmtId="0" fontId="14" fillId="0" borderId="19" xfId="0" applyFont="1" applyFill="1" applyBorder="1" applyAlignment="1" applyProtection="1" quotePrefix="1">
      <alignment horizontal="left" vertical="center" indent="2"/>
      <protection/>
    </xf>
    <xf numFmtId="192" fontId="47" fillId="0" borderId="27" xfId="0" applyNumberFormat="1" applyFont="1" applyFill="1" applyBorder="1" applyAlignment="1" applyProtection="1">
      <alignment horizontal="right" vertical="center"/>
      <protection locked="0"/>
    </xf>
    <xf numFmtId="192" fontId="47" fillId="0" borderId="87" xfId="0" applyNumberFormat="1" applyFont="1" applyFill="1" applyBorder="1" applyAlignment="1" applyProtection="1">
      <alignment horizontal="right" vertical="center"/>
      <protection locked="0"/>
    </xf>
    <xf numFmtId="0" fontId="13" fillId="4" borderId="50" xfId="0" applyFont="1" applyFill="1" applyBorder="1" applyAlignment="1" applyProtection="1">
      <alignment horizontal="center" vertical="center"/>
      <protection locked="0"/>
    </xf>
    <xf numFmtId="0" fontId="14" fillId="0" borderId="48" xfId="0" applyFont="1" applyFill="1" applyBorder="1" applyAlignment="1" applyProtection="1">
      <alignment horizontal="left" vertical="center"/>
      <protection/>
    </xf>
    <xf numFmtId="192" fontId="47" fillId="0" borderId="28" xfId="0" applyNumberFormat="1" applyFont="1" applyFill="1" applyBorder="1" applyAlignment="1" applyProtection="1">
      <alignment horizontal="right" vertical="center"/>
      <protection locked="0"/>
    </xf>
    <xf numFmtId="192" fontId="47" fillId="0" borderId="23" xfId="0" applyNumberFormat="1" applyFont="1" applyFill="1" applyBorder="1" applyAlignment="1" applyProtection="1">
      <alignment horizontal="right" vertical="center"/>
      <protection locked="0"/>
    </xf>
    <xf numFmtId="192" fontId="47" fillId="0" borderId="88" xfId="0" applyNumberFormat="1" applyFont="1" applyFill="1" applyBorder="1" applyAlignment="1" applyProtection="1">
      <alignment horizontal="right" vertical="center"/>
      <protection locked="0"/>
    </xf>
    <xf numFmtId="192" fontId="47" fillId="0" borderId="75" xfId="0" applyNumberFormat="1" applyFont="1" applyFill="1" applyBorder="1" applyAlignment="1" applyProtection="1">
      <alignment horizontal="right" vertical="center"/>
      <protection locked="0"/>
    </xf>
    <xf numFmtId="192" fontId="47" fillId="0" borderId="89" xfId="0" applyNumberFormat="1" applyFont="1" applyFill="1" applyBorder="1" applyAlignment="1" applyProtection="1">
      <alignment horizontal="right" vertical="center"/>
      <protection locked="0"/>
    </xf>
    <xf numFmtId="1" fontId="4" fillId="0" borderId="19" xfId="0" applyNumberFormat="1" applyFont="1" applyFill="1" applyBorder="1" applyAlignment="1" applyProtection="1">
      <alignment vertical="center"/>
      <protection/>
    </xf>
    <xf numFmtId="1" fontId="4" fillId="0" borderId="53" xfId="0" applyNumberFormat="1" applyFont="1" applyFill="1" applyBorder="1" applyAlignment="1" applyProtection="1">
      <alignment vertical="center"/>
      <protection/>
    </xf>
    <xf numFmtId="0" fontId="3" fillId="0" borderId="56" xfId="0" applyFont="1" applyFill="1" applyBorder="1" applyAlignment="1" applyProtection="1">
      <alignment horizontal="center"/>
      <protection locked="0"/>
    </xf>
    <xf numFmtId="0" fontId="3" fillId="0" borderId="56" xfId="0" applyFont="1" applyFill="1" applyBorder="1" applyAlignment="1" applyProtection="1">
      <alignment/>
      <protection locked="0"/>
    </xf>
    <xf numFmtId="0" fontId="3" fillId="0" borderId="80" xfId="0" applyFont="1" applyFill="1" applyBorder="1" applyAlignment="1" applyProtection="1">
      <alignment/>
      <protection locked="0"/>
    </xf>
    <xf numFmtId="0" fontId="3" fillId="0" borderId="60" xfId="0" applyFont="1" applyFill="1" applyBorder="1" applyAlignment="1" applyProtection="1">
      <alignment horizontal="center"/>
      <protection locked="0"/>
    </xf>
    <xf numFmtId="0" fontId="3" fillId="20" borderId="11" xfId="0" applyFont="1" applyFill="1" applyBorder="1" applyAlignment="1" applyProtection="1">
      <alignment vertical="center"/>
      <protection locked="0"/>
    </xf>
    <xf numFmtId="0" fontId="3" fillId="20" borderId="10" xfId="0" applyFont="1" applyFill="1" applyBorder="1" applyAlignment="1" applyProtection="1">
      <alignment vertical="center"/>
      <protection locked="0"/>
    </xf>
    <xf numFmtId="0" fontId="3" fillId="20" borderId="0" xfId="0" applyFont="1" applyFill="1" applyAlignment="1" applyProtection="1">
      <alignment vertical="center"/>
      <protection locked="0"/>
    </xf>
    <xf numFmtId="0" fontId="3" fillId="4" borderId="54" xfId="0" applyFont="1" applyFill="1" applyBorder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horizontal="left" vertical="center"/>
      <protection locked="0"/>
    </xf>
    <xf numFmtId="0" fontId="3" fillId="4" borderId="21" xfId="0" applyFont="1" applyFill="1" applyBorder="1" applyAlignment="1" applyProtection="1">
      <alignment horizontal="left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192" fontId="4" fillId="4" borderId="23" xfId="0" applyNumberFormat="1" applyFont="1" applyFill="1" applyBorder="1" applyAlignment="1" applyProtection="1">
      <alignment horizontal="right" vertical="center"/>
      <protection locked="0"/>
    </xf>
    <xf numFmtId="1" fontId="4" fillId="0" borderId="23" xfId="0" applyNumberFormat="1" applyFont="1" applyFill="1" applyBorder="1" applyAlignment="1" applyProtection="1">
      <alignment horizontal="right" vertical="center"/>
      <protection locked="0"/>
    </xf>
    <xf numFmtId="1" fontId="4" fillId="0" borderId="24" xfId="0" applyNumberFormat="1" applyFont="1" applyFill="1" applyBorder="1" applyAlignment="1" applyProtection="1">
      <alignment horizontal="right" vertical="center"/>
      <protection locked="0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 indent="1"/>
      <protection locked="0"/>
    </xf>
    <xf numFmtId="0" fontId="3" fillId="4" borderId="25" xfId="0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3" fillId="4" borderId="50" xfId="0" applyFont="1" applyFill="1" applyBorder="1" applyAlignment="1" applyProtection="1">
      <alignment horizontal="left" vertical="center"/>
      <protection locked="0"/>
    </xf>
    <xf numFmtId="192" fontId="4" fillId="4" borderId="39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192" fontId="36" fillId="0" borderId="26" xfId="0" applyNumberFormat="1" applyFont="1" applyFill="1" applyBorder="1" applyAlignment="1" applyProtection="1">
      <alignment horizontal="right" vertical="center"/>
      <protection locked="0"/>
    </xf>
    <xf numFmtId="192" fontId="36" fillId="0" borderId="40" xfId="0" applyNumberFormat="1" applyFont="1" applyFill="1" applyBorder="1" applyAlignment="1" applyProtection="1">
      <alignment horizontal="right" vertical="center"/>
      <protection locked="0"/>
    </xf>
    <xf numFmtId="192" fontId="36" fillId="0" borderId="51" xfId="0" applyNumberFormat="1" applyFont="1" applyFill="1" applyBorder="1" applyAlignment="1" applyProtection="1">
      <alignment horizontal="right" vertical="center"/>
      <protection locked="0"/>
    </xf>
    <xf numFmtId="192" fontId="36" fillId="0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192" fontId="36" fillId="0" borderId="34" xfId="0" applyNumberFormat="1" applyFont="1" applyFill="1" applyBorder="1" applyAlignment="1" applyProtection="1">
      <alignment horizontal="right" vertical="center"/>
      <protection locked="0"/>
    </xf>
    <xf numFmtId="192" fontId="36" fillId="0" borderId="53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Alignment="1" applyProtection="1">
      <alignment vertical="center"/>
      <protection/>
    </xf>
    <xf numFmtId="0" fontId="43" fillId="0" borderId="0" xfId="0" applyFont="1" applyFill="1" applyAlignment="1" applyProtection="1" quotePrefix="1">
      <alignment horizontal="left"/>
      <protection/>
    </xf>
    <xf numFmtId="0" fontId="4" fillId="4" borderId="25" xfId="0" applyFont="1" applyFill="1" applyBorder="1" applyAlignment="1" applyProtection="1">
      <alignment vertical="center"/>
      <protection locked="0"/>
    </xf>
    <xf numFmtId="0" fontId="4" fillId="4" borderId="11" xfId="0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/>
      <protection/>
    </xf>
    <xf numFmtId="3" fontId="3" fillId="0" borderId="81" xfId="0" applyNumberFormat="1" applyFont="1" applyFill="1" applyBorder="1" applyAlignment="1" applyProtection="1">
      <alignment horizontal="right" vertical="center" wrapText="1"/>
      <protection/>
    </xf>
    <xf numFmtId="3" fontId="3" fillId="0" borderId="57" xfId="0" applyNumberFormat="1" applyFont="1" applyFill="1" applyBorder="1" applyAlignment="1" applyProtection="1">
      <alignment horizontal="right" vertical="center" wrapText="1"/>
      <protection/>
    </xf>
    <xf numFmtId="0" fontId="4" fillId="0" borderId="28" xfId="0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37" xfId="0" applyFont="1" applyFill="1" applyBorder="1" applyAlignment="1" applyProtection="1">
      <alignment/>
      <protection/>
    </xf>
    <xf numFmtId="3" fontId="3" fillId="0" borderId="72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Fill="1" applyBorder="1" applyAlignment="1" applyProtection="1">
      <alignment/>
      <protection/>
    </xf>
    <xf numFmtId="0" fontId="14" fillId="0" borderId="54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 quotePrefix="1">
      <alignment horizontal="center" vertical="center"/>
      <protection locked="0"/>
    </xf>
    <xf numFmtId="192" fontId="5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 indent="1"/>
      <protection/>
    </xf>
    <xf numFmtId="1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192" fontId="5" fillId="4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2" xfId="60" applyFont="1" applyFill="1" applyBorder="1" applyAlignment="1" applyProtection="1">
      <alignment horizontal="center" vertical="center"/>
      <protection/>
    </xf>
    <xf numFmtId="192" fontId="5" fillId="0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14" fillId="0" borderId="23" xfId="0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49" fontId="3" fillId="27" borderId="26" xfId="0" applyNumberFormat="1" applyFont="1" applyFill="1" applyBorder="1" applyAlignment="1" applyProtection="1">
      <alignment horizontal="left" vertical="center"/>
      <protection locked="0"/>
    </xf>
    <xf numFmtId="0" fontId="3" fillId="27" borderId="26" xfId="0" applyFont="1" applyFill="1" applyBorder="1" applyAlignment="1" applyProtection="1">
      <alignment horizontal="left" vertical="center"/>
      <protection locked="0"/>
    </xf>
    <xf numFmtId="192" fontId="5" fillId="27" borderId="36" xfId="0" applyNumberFormat="1" applyFont="1" applyFill="1" applyBorder="1" applyAlignment="1" applyProtection="1">
      <alignment horizontal="right" vertical="center"/>
      <protection locked="0"/>
    </xf>
    <xf numFmtId="0" fontId="4" fillId="27" borderId="11" xfId="0" applyFont="1" applyFill="1" applyBorder="1" applyAlignment="1" applyProtection="1">
      <alignment vertical="center"/>
      <protection locked="0"/>
    </xf>
    <xf numFmtId="0" fontId="4" fillId="27" borderId="10" xfId="0" applyFont="1" applyFill="1" applyBorder="1" applyAlignment="1" applyProtection="1">
      <alignment vertical="center"/>
      <protection locked="0"/>
    </xf>
    <xf numFmtId="0" fontId="3" fillId="27" borderId="0" xfId="0" applyFont="1" applyFill="1" applyBorder="1" applyAlignment="1" applyProtection="1">
      <alignment horizontal="center" vertical="center"/>
      <protection/>
    </xf>
    <xf numFmtId="0" fontId="3" fillId="27" borderId="11" xfId="0" applyFont="1" applyFill="1" applyBorder="1" applyAlignment="1" applyProtection="1">
      <alignment horizontal="left" vertical="center"/>
      <protection/>
    </xf>
    <xf numFmtId="0" fontId="4" fillId="27" borderId="10" xfId="0" applyFont="1" applyFill="1" applyBorder="1" applyAlignment="1" applyProtection="1">
      <alignment horizontal="left" vertical="center"/>
      <protection/>
    </xf>
    <xf numFmtId="0" fontId="4" fillId="27" borderId="23" xfId="0" applyFont="1" applyFill="1" applyBorder="1" applyAlignment="1" applyProtection="1">
      <alignment horizontal="center" vertical="center"/>
      <protection/>
    </xf>
    <xf numFmtId="1" fontId="4" fillId="27" borderId="10" xfId="0" applyNumberFormat="1" applyFont="1" applyFill="1" applyBorder="1" applyAlignment="1" applyProtection="1">
      <alignment vertical="center"/>
      <protection/>
    </xf>
    <xf numFmtId="1" fontId="4" fillId="27" borderId="51" xfId="0" applyNumberFormat="1" applyFont="1" applyFill="1" applyBorder="1" applyAlignment="1" applyProtection="1">
      <alignment vertical="center"/>
      <protection/>
    </xf>
    <xf numFmtId="0" fontId="4" fillId="27" borderId="0" xfId="0" applyFont="1" applyFill="1" applyAlignment="1" applyProtection="1">
      <alignment vertical="center"/>
      <protection/>
    </xf>
    <xf numFmtId="49" fontId="3" fillId="27" borderId="84" xfId="0" applyNumberFormat="1" applyFont="1" applyFill="1" applyBorder="1" applyAlignment="1" applyProtection="1">
      <alignment horizontal="left" vertical="center"/>
      <protection locked="0"/>
    </xf>
    <xf numFmtId="0" fontId="4" fillId="27" borderId="23" xfId="0" applyFont="1" applyFill="1" applyBorder="1" applyAlignment="1" applyProtection="1">
      <alignment horizontal="center" vertical="center"/>
      <protection locked="0"/>
    </xf>
    <xf numFmtId="192" fontId="5" fillId="27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Fill="1" applyBorder="1" applyAlignment="1" applyProtection="1" quotePrefix="1">
      <alignment horizontal="center" vertical="center"/>
      <protection locked="0"/>
    </xf>
    <xf numFmtId="0" fontId="18" fillId="0" borderId="0" xfId="0" applyFont="1" applyFill="1" applyAlignment="1" applyProtection="1">
      <alignment/>
      <protection/>
    </xf>
    <xf numFmtId="0" fontId="4" fillId="28" borderId="0" xfId="0" applyFont="1" applyFill="1" applyAlignment="1" applyProtection="1">
      <alignment/>
      <protection/>
    </xf>
    <xf numFmtId="0" fontId="4" fillId="7" borderId="0" xfId="0" applyFont="1" applyFill="1" applyAlignment="1" applyProtection="1">
      <alignment vertical="center"/>
      <protection/>
    </xf>
    <xf numFmtId="0" fontId="6" fillId="0" borderId="41" xfId="60" applyFont="1" applyFill="1" applyBorder="1" applyAlignment="1" applyProtection="1">
      <alignment horizontal="center" vertical="center"/>
      <protection/>
    </xf>
    <xf numFmtId="1" fontId="22" fillId="0" borderId="28" xfId="60" applyNumberFormat="1" applyFont="1" applyFill="1" applyBorder="1" applyAlignment="1" applyProtection="1">
      <alignment horizontal="right" vertical="center"/>
      <protection/>
    </xf>
    <xf numFmtId="1" fontId="22" fillId="0" borderId="41" xfId="60" applyNumberFormat="1" applyFont="1" applyFill="1" applyBorder="1" applyAlignment="1" applyProtection="1">
      <alignment horizontal="right" vertical="center"/>
      <protection/>
    </xf>
    <xf numFmtId="1" fontId="22" fillId="0" borderId="72" xfId="60" applyNumberFormat="1" applyFont="1" applyFill="1" applyBorder="1" applyAlignment="1" applyProtection="1">
      <alignment horizontal="right" vertical="center"/>
      <protection/>
    </xf>
    <xf numFmtId="0" fontId="8" fillId="0" borderId="38" xfId="0" applyFont="1" applyFill="1" applyBorder="1" applyAlignment="1" applyProtection="1">
      <alignment/>
      <protection/>
    </xf>
    <xf numFmtId="0" fontId="8" fillId="0" borderId="39" xfId="0" applyFont="1" applyFill="1" applyBorder="1" applyAlignment="1" applyProtection="1">
      <alignment/>
      <protection/>
    </xf>
    <xf numFmtId="0" fontId="4" fillId="0" borderId="38" xfId="0" applyFont="1" applyFill="1" applyBorder="1" applyAlignment="1" applyProtection="1">
      <alignment/>
      <protection/>
    </xf>
    <xf numFmtId="0" fontId="4" fillId="0" borderId="39" xfId="0" applyFont="1" applyFill="1" applyBorder="1" applyAlignment="1" applyProtection="1">
      <alignment/>
      <protection/>
    </xf>
    <xf numFmtId="0" fontId="4" fillId="7" borderId="38" xfId="0" applyFont="1" applyFill="1" applyBorder="1" applyAlignment="1" applyProtection="1">
      <alignment vertical="center"/>
      <protection/>
    </xf>
    <xf numFmtId="0" fontId="4" fillId="7" borderId="39" xfId="0" applyFont="1" applyFill="1" applyBorder="1" applyAlignment="1" applyProtection="1">
      <alignment vertical="center"/>
      <protection/>
    </xf>
    <xf numFmtId="0" fontId="4" fillId="7" borderId="81" xfId="0" applyFont="1" applyFill="1" applyBorder="1" applyAlignment="1" applyProtection="1">
      <alignment vertical="center"/>
      <protection/>
    </xf>
    <xf numFmtId="0" fontId="4" fillId="7" borderId="57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>
      <alignment horizontal="left" vertical="center" indent="2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192" fontId="5" fillId="28" borderId="36" xfId="0" applyNumberFormat="1" applyFont="1" applyFill="1" applyBorder="1" applyAlignment="1" applyProtection="1">
      <alignment horizontal="right" vertical="center"/>
      <protection locked="0"/>
    </xf>
    <xf numFmtId="0" fontId="67" fillId="0" borderId="10" xfId="0" applyFont="1" applyFill="1" applyBorder="1" applyAlignment="1" applyProtection="1">
      <alignment vertical="center"/>
      <protection locked="0"/>
    </xf>
    <xf numFmtId="0" fontId="4" fillId="27" borderId="20" xfId="0" applyFont="1" applyFill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14" fillId="0" borderId="12" xfId="0" applyFont="1" applyFill="1" applyBorder="1" applyAlignment="1" applyProtection="1">
      <alignment vertical="center"/>
      <protection locked="0"/>
    </xf>
    <xf numFmtId="0" fontId="14" fillId="0" borderId="38" xfId="0" applyFont="1" applyFill="1" applyBorder="1" applyAlignment="1" applyProtection="1">
      <alignment vertical="center"/>
      <protection locked="0"/>
    </xf>
    <xf numFmtId="0" fontId="14" fillId="0" borderId="37" xfId="0" applyNumberFormat="1" applyFont="1" applyFill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/>
      <protection locked="0"/>
    </xf>
    <xf numFmtId="0" fontId="0" fillId="0" borderId="52" xfId="0" applyBorder="1" applyAlignment="1" applyProtection="1">
      <alignment/>
      <protection/>
    </xf>
    <xf numFmtId="0" fontId="3" fillId="0" borderId="44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center" vertical="center"/>
      <protection/>
    </xf>
    <xf numFmtId="0" fontId="3" fillId="20" borderId="78" xfId="0" applyFont="1" applyFill="1" applyBorder="1" applyAlignment="1" applyProtection="1">
      <alignment horizontal="center" vertical="center"/>
      <protection locked="0"/>
    </xf>
    <xf numFmtId="0" fontId="3" fillId="20" borderId="16" xfId="0" applyFont="1" applyFill="1" applyBorder="1" applyAlignment="1" applyProtection="1">
      <alignment horizontal="center" vertical="center"/>
      <protection locked="0"/>
    </xf>
    <xf numFmtId="0" fontId="3" fillId="20" borderId="44" xfId="0" applyFont="1" applyFill="1" applyBorder="1" applyAlignment="1" applyProtection="1">
      <alignment horizontal="center" vertical="center"/>
      <protection locked="0"/>
    </xf>
    <xf numFmtId="0" fontId="3" fillId="20" borderId="4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top" shrinkToFit="1"/>
      <protection locked="0"/>
    </xf>
    <xf numFmtId="0" fontId="3" fillId="0" borderId="18" xfId="0" applyFont="1" applyBorder="1" applyAlignment="1" applyProtection="1">
      <alignment horizontal="center" vertical="top" shrinkToFit="1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50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76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2" fillId="0" borderId="40" xfId="0" applyFont="1" applyBorder="1" applyAlignment="1" applyProtection="1">
      <alignment horizontal="left" vertical="center"/>
      <protection locked="0"/>
    </xf>
    <xf numFmtId="0" fontId="42" fillId="0" borderId="16" xfId="0" applyFont="1" applyBorder="1" applyAlignment="1" applyProtection="1">
      <alignment horizontal="left" vertical="center"/>
      <protection locked="0"/>
    </xf>
    <xf numFmtId="0" fontId="42" fillId="0" borderId="21" xfId="0" applyFont="1" applyBorder="1" applyAlignment="1" applyProtection="1">
      <alignment horizontal="left" vertical="center"/>
      <protection locked="0"/>
    </xf>
    <xf numFmtId="0" fontId="4" fillId="0" borderId="52" xfId="0" applyNumberFormat="1" applyFont="1" applyFill="1" applyBorder="1" applyAlignment="1" applyProtection="1">
      <alignment horizontal="center"/>
      <protection/>
    </xf>
    <xf numFmtId="0" fontId="14" fillId="0" borderId="37" xfId="0" applyNumberFormat="1" applyFont="1" applyFill="1" applyBorder="1" applyAlignment="1" applyProtection="1">
      <alignment horizontal="center" vertical="center"/>
      <protection locked="0"/>
    </xf>
    <xf numFmtId="0" fontId="14" fillId="0" borderId="61" xfId="0" applyNumberFormat="1" applyFont="1" applyFill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left" vertical="center"/>
      <protection locked="0"/>
    </xf>
    <xf numFmtId="0" fontId="14" fillId="0" borderId="43" xfId="0" applyFont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76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50" xfId="0" applyFont="1" applyFill="1" applyBorder="1" applyAlignment="1" applyProtection="1">
      <alignment horizontal="center" vertical="center"/>
      <protection locked="0"/>
    </xf>
    <xf numFmtId="0" fontId="19" fillId="0" borderId="37" xfId="0" applyFont="1" applyFill="1" applyBorder="1" applyAlignment="1" applyProtection="1">
      <alignment horizontal="center"/>
      <protection/>
    </xf>
    <xf numFmtId="0" fontId="19" fillId="0" borderId="79" xfId="0" applyFont="1" applyFill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51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 quotePrefix="1">
      <alignment horizontal="center" vertical="center" wrapText="1"/>
      <protection locked="0"/>
    </xf>
    <xf numFmtId="0" fontId="19" fillId="0" borderId="25" xfId="0" applyFont="1" applyFill="1" applyBorder="1" applyAlignment="1" applyProtection="1" quotePrefix="1">
      <alignment horizontal="center" vertical="center" wrapText="1"/>
      <protection locked="0"/>
    </xf>
    <xf numFmtId="0" fontId="0" fillId="0" borderId="21" xfId="0" applyBorder="1" applyAlignment="1" applyProtection="1">
      <alignment/>
      <protection locked="0"/>
    </xf>
    <xf numFmtId="0" fontId="42" fillId="0" borderId="20" xfId="0" applyFon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6" fillId="0" borderId="22" xfId="60" applyFont="1" applyFill="1" applyBorder="1" applyAlignment="1" applyProtection="1">
      <alignment horizontal="center" vertical="center"/>
      <protection/>
    </xf>
    <xf numFmtId="0" fontId="6" fillId="0" borderId="76" xfId="60" applyFont="1" applyFill="1" applyBorder="1" applyAlignment="1" applyProtection="1">
      <alignment horizontal="center" vertical="center"/>
      <protection/>
    </xf>
    <xf numFmtId="0" fontId="6" fillId="0" borderId="0" xfId="60" applyFont="1" applyFill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/>
      <protection locked="0"/>
    </xf>
    <xf numFmtId="0" fontId="4" fillId="0" borderId="51" xfId="58" applyFont="1" applyBorder="1" applyAlignment="1" applyProtection="1">
      <alignment vertical="top"/>
      <protection locked="0"/>
    </xf>
    <xf numFmtId="0" fontId="32" fillId="0" borderId="40" xfId="60" applyFont="1" applyFill="1" applyBorder="1" applyAlignment="1" applyProtection="1">
      <alignment horizontal="center" vertical="center"/>
      <protection locked="0"/>
    </xf>
    <xf numFmtId="0" fontId="32" fillId="0" borderId="16" xfId="60" applyFont="1" applyFill="1" applyBorder="1" applyAlignment="1" applyProtection="1">
      <alignment horizontal="center" vertical="center"/>
      <protection locked="0"/>
    </xf>
    <xf numFmtId="0" fontId="32" fillId="0" borderId="21" xfId="60" applyFont="1" applyFill="1" applyBorder="1" applyAlignment="1" applyProtection="1">
      <alignment horizontal="center" vertical="center"/>
      <protection locked="0"/>
    </xf>
    <xf numFmtId="0" fontId="32" fillId="0" borderId="45" xfId="60" applyFont="1" applyFill="1" applyBorder="1" applyAlignment="1" applyProtection="1">
      <alignment horizontal="center" vertical="center"/>
      <protection locked="0"/>
    </xf>
    <xf numFmtId="0" fontId="8" fillId="24" borderId="14" xfId="58" applyFont="1" applyFill="1" applyBorder="1" applyAlignment="1" applyProtection="1">
      <alignment horizontal="left" vertical="top" wrapText="1"/>
      <protection/>
    </xf>
    <xf numFmtId="0" fontId="32" fillId="0" borderId="40" xfId="60" applyFont="1" applyFill="1" applyBorder="1" applyAlignment="1" applyProtection="1">
      <alignment horizontal="center" vertical="center"/>
      <protection/>
    </xf>
    <xf numFmtId="0" fontId="32" fillId="0" borderId="16" xfId="60" applyFont="1" applyFill="1" applyBorder="1" applyAlignment="1" applyProtection="1">
      <alignment horizontal="center" vertical="center"/>
      <protection/>
    </xf>
    <xf numFmtId="0" fontId="32" fillId="0" borderId="21" xfId="60" applyFont="1" applyFill="1" applyBorder="1" applyAlignment="1" applyProtection="1">
      <alignment horizontal="center" vertical="center"/>
      <protection/>
    </xf>
    <xf numFmtId="0" fontId="32" fillId="0" borderId="45" xfId="60" applyFont="1" applyFill="1" applyBorder="1" applyAlignment="1" applyProtection="1">
      <alignment horizontal="center" vertical="center"/>
      <protection/>
    </xf>
    <xf numFmtId="0" fontId="6" fillId="0" borderId="28" xfId="60" applyFont="1" applyFill="1" applyBorder="1" applyAlignment="1" applyProtection="1">
      <alignment horizontal="center" vertical="center"/>
      <protection locked="0"/>
    </xf>
    <xf numFmtId="0" fontId="6" fillId="0" borderId="50" xfId="60" applyFont="1" applyFill="1" applyBorder="1" applyAlignment="1" applyProtection="1">
      <alignment horizontal="center" vertical="center"/>
      <protection locked="0"/>
    </xf>
    <xf numFmtId="0" fontId="6" fillId="0" borderId="22" xfId="60" applyFont="1" applyFill="1" applyBorder="1" applyAlignment="1" applyProtection="1">
      <alignment horizontal="center" vertical="center"/>
      <protection locked="0"/>
    </xf>
    <xf numFmtId="0" fontId="6" fillId="0" borderId="76" xfId="60" applyFont="1" applyFill="1" applyBorder="1" applyAlignment="1" applyProtection="1">
      <alignment horizontal="center" vertical="center"/>
      <protection locked="0"/>
    </xf>
    <xf numFmtId="0" fontId="6" fillId="0" borderId="28" xfId="60" applyFont="1" applyFill="1" applyBorder="1" applyAlignment="1" applyProtection="1">
      <alignment horizontal="center" vertical="center"/>
      <protection/>
    </xf>
    <xf numFmtId="0" fontId="6" fillId="0" borderId="50" xfId="60" applyFont="1" applyFill="1" applyBorder="1" applyAlignment="1" applyProtection="1">
      <alignment horizontal="center" vertical="center"/>
      <protection/>
    </xf>
    <xf numFmtId="0" fontId="3" fillId="0" borderId="41" xfId="60" applyFont="1" applyBorder="1" applyAlignment="1" applyProtection="1">
      <alignment vertical="center"/>
      <protection locked="0"/>
    </xf>
    <xf numFmtId="0" fontId="4" fillId="0" borderId="44" xfId="58" applyFont="1" applyBorder="1" applyAlignment="1" applyProtection="1">
      <alignment vertical="center"/>
      <protection locked="0"/>
    </xf>
    <xf numFmtId="0" fontId="4" fillId="0" borderId="43" xfId="58" applyFont="1" applyBorder="1" applyAlignment="1" applyProtection="1">
      <alignment vertical="center"/>
      <protection locked="0"/>
    </xf>
    <xf numFmtId="0" fontId="4" fillId="0" borderId="22" xfId="58" applyFont="1" applyBorder="1" applyAlignment="1" applyProtection="1">
      <alignment horizontal="center" vertical="center"/>
      <protection locked="0"/>
    </xf>
    <xf numFmtId="0" fontId="4" fillId="0" borderId="76" xfId="58" applyFont="1" applyBorder="1" applyAlignment="1" applyProtection="1">
      <alignment horizontal="center" vertical="center"/>
      <protection locked="0"/>
    </xf>
    <xf numFmtId="0" fontId="42" fillId="0" borderId="28" xfId="0" applyFont="1" applyFill="1" applyBorder="1" applyAlignment="1" applyProtection="1">
      <alignment horizontal="left"/>
      <protection locked="0"/>
    </xf>
    <xf numFmtId="0" fontId="0" fillId="0" borderId="50" xfId="0" applyBorder="1" applyAlignment="1" applyProtection="1">
      <alignment/>
      <protection locked="0"/>
    </xf>
    <xf numFmtId="0" fontId="10" fillId="0" borderId="0" xfId="60" applyFont="1" applyFill="1" applyBorder="1" applyAlignment="1" applyProtection="1">
      <alignment horizontal="center" vertical="top"/>
      <protection locked="0"/>
    </xf>
    <xf numFmtId="0" fontId="10" fillId="0" borderId="25" xfId="60" applyFont="1" applyFill="1" applyBorder="1" applyAlignment="1" applyProtection="1">
      <alignment horizontal="center" vertical="top"/>
      <protection locked="0"/>
    </xf>
    <xf numFmtId="0" fontId="19" fillId="0" borderId="0" xfId="58" applyFont="1" applyBorder="1" applyAlignment="1" applyProtection="1">
      <alignment horizontal="center"/>
      <protection locked="0"/>
    </xf>
    <xf numFmtId="0" fontId="19" fillId="0" borderId="25" xfId="58" applyFont="1" applyBorder="1" applyAlignment="1" applyProtection="1">
      <alignment horizontal="center"/>
      <protection locked="0"/>
    </xf>
    <xf numFmtId="0" fontId="8" fillId="0" borderId="90" xfId="0" applyFont="1" applyFill="1" applyBorder="1" applyAlignment="1" applyProtection="1">
      <alignment horizontal="center"/>
      <protection/>
    </xf>
    <xf numFmtId="0" fontId="8" fillId="0" borderId="42" xfId="0" applyFont="1" applyFill="1" applyBorder="1" applyAlignment="1" applyProtection="1">
      <alignment horizontal="center"/>
      <protection/>
    </xf>
    <xf numFmtId="0" fontId="32" fillId="0" borderId="32" xfId="60" applyFont="1" applyFill="1" applyBorder="1" applyAlignment="1" applyProtection="1">
      <alignment horizontal="center" vertical="center"/>
      <protection/>
    </xf>
    <xf numFmtId="0" fontId="32" fillId="0" borderId="14" xfId="60" applyFont="1" applyFill="1" applyBorder="1" applyAlignment="1" applyProtection="1">
      <alignment horizontal="center" vertical="center"/>
      <protection/>
    </xf>
    <xf numFmtId="0" fontId="4" fillId="0" borderId="37" xfId="58" applyFont="1" applyBorder="1" applyAlignment="1" applyProtection="1">
      <alignment horizontal="center" vertical="center"/>
      <protection locked="0"/>
    </xf>
    <xf numFmtId="0" fontId="4" fillId="0" borderId="79" xfId="58" applyFont="1" applyBorder="1" applyAlignment="1" applyProtection="1">
      <alignment horizontal="center" vertical="center"/>
      <protection locked="0"/>
    </xf>
    <xf numFmtId="0" fontId="3" fillId="0" borderId="41" xfId="6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4" fillId="0" borderId="91" xfId="0" applyFont="1" applyFill="1" applyBorder="1" applyAlignment="1" applyProtection="1">
      <alignment horizontal="center" vertical="center"/>
      <protection locked="0"/>
    </xf>
    <xf numFmtId="0" fontId="15" fillId="0" borderId="9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50" xfId="0" applyFont="1" applyFill="1" applyBorder="1" applyAlignment="1" applyProtection="1">
      <alignment horizontal="center" vertical="center"/>
      <protection/>
    </xf>
    <xf numFmtId="0" fontId="10" fillId="0" borderId="7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76" xfId="0" applyFont="1" applyFill="1" applyBorder="1" applyAlignment="1" applyProtection="1">
      <alignment horizontal="center" vertical="center"/>
      <protection/>
    </xf>
    <xf numFmtId="0" fontId="4" fillId="0" borderId="52" xfId="0" applyNumberFormat="1" applyFont="1" applyFill="1" applyBorder="1" applyAlignment="1" applyProtection="1">
      <alignment horizontal="center"/>
      <protection/>
    </xf>
    <xf numFmtId="0" fontId="19" fillId="0" borderId="37" xfId="0" applyFont="1" applyFill="1" applyBorder="1" applyAlignment="1" applyProtection="1">
      <alignment horizontal="center"/>
      <protection/>
    </xf>
    <xf numFmtId="0" fontId="19" fillId="0" borderId="79" xfId="0" applyFont="1" applyFill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5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20" borderId="78" xfId="0" applyFont="1" applyFill="1" applyBorder="1" applyAlignment="1" applyProtection="1">
      <alignment horizontal="center" vertical="center"/>
      <protection locked="0"/>
    </xf>
    <xf numFmtId="0" fontId="3" fillId="20" borderId="44" xfId="0" applyFont="1" applyFill="1" applyBorder="1" applyAlignment="1" applyProtection="1">
      <alignment horizontal="center" vertical="center"/>
      <protection locked="0"/>
    </xf>
    <xf numFmtId="0" fontId="3" fillId="20" borderId="43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CE1" xfId="58"/>
    <cellStyle name="Normal_jqrev" xfId="59"/>
    <cellStyle name="Normal_YBFPQNEW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6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14"/>
        </patternFill>
      </fill>
    </dxf>
    <dxf>
      <font>
        <b/>
        <i/>
      </font>
      <fill>
        <patternFill>
          <bgColor indexed="5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b/>
        <i/>
      </font>
      <fill>
        <patternFill>
          <bgColor indexed="14"/>
        </patternFill>
      </fill>
    </dxf>
    <dxf>
      <font>
        <b/>
        <i/>
      </font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4"/>
        </patternFill>
      </fill>
    </dxf>
    <dxf>
      <font>
        <b/>
        <i val="0"/>
      </font>
    </dxf>
    <dxf>
      <font>
        <b/>
        <i/>
      </font>
      <fill>
        <patternFill>
          <bgColor indexed="14"/>
        </patternFill>
      </fill>
    </dxf>
    <dxf>
      <font>
        <b/>
        <i/>
      </font>
      <fill>
        <patternFill>
          <bgColor indexed="52"/>
        </patternFill>
      </fill>
    </dxf>
    <dxf>
      <fill>
        <patternFill>
          <bgColor indexed="10"/>
        </patternFill>
      </fill>
    </dxf>
    <dxf>
      <font>
        <b/>
        <i/>
      </font>
      <fill>
        <patternFill>
          <bgColor rgb="FFFF9900"/>
        </patternFill>
      </fill>
      <border/>
    </dxf>
    <dxf>
      <font>
        <b/>
        <i/>
      </font>
      <fill>
        <patternFill>
          <bgColor rgb="FFFF00FF"/>
        </patternFill>
      </fill>
      <border/>
    </dxf>
    <dxf>
      <font>
        <b/>
        <i val="0"/>
      </font>
      <border/>
    </dxf>
    <dxf>
      <font>
        <b/>
        <i val="0"/>
      </font>
      <fill>
        <patternFill>
          <bgColor rgb="FFFF00FF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0</xdr:row>
      <xdr:rowOff>180975</xdr:rowOff>
    </xdr:from>
    <xdr:to>
      <xdr:col>1</xdr:col>
      <xdr:colOff>1543050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742950</xdr:colOff>
      <xdr:row>3</xdr:row>
      <xdr:rowOff>161925</xdr:rowOff>
    </xdr:to>
    <xdr:pic>
      <xdr:nvPicPr>
        <xdr:cNvPr id="2" name="Picture 30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3" name="Picture 33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1543050</xdr:colOff>
      <xdr:row>3</xdr:row>
      <xdr:rowOff>161925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742950</xdr:colOff>
      <xdr:row>3</xdr:row>
      <xdr:rowOff>161925</xdr:rowOff>
    </xdr:to>
    <xdr:pic>
      <xdr:nvPicPr>
        <xdr:cNvPr id="5" name="Picture 36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6" name="Picture 37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1533525</xdr:colOff>
      <xdr:row>3</xdr:row>
      <xdr:rowOff>171450</xdr:rowOff>
    </xdr:to>
    <xdr:pic>
      <xdr:nvPicPr>
        <xdr:cNvPr id="7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752475</xdr:colOff>
      <xdr:row>3</xdr:row>
      <xdr:rowOff>171450</xdr:rowOff>
    </xdr:to>
    <xdr:pic>
      <xdr:nvPicPr>
        <xdr:cNvPr id="8" name="Picture 44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9" name="Picture 45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1533525</xdr:colOff>
      <xdr:row>3</xdr:row>
      <xdr:rowOff>171450</xdr:rowOff>
    </xdr:to>
    <xdr:pic>
      <xdr:nvPicPr>
        <xdr:cNvPr id="1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752475</xdr:colOff>
      <xdr:row>3</xdr:row>
      <xdr:rowOff>171450</xdr:rowOff>
    </xdr:to>
    <xdr:pic>
      <xdr:nvPicPr>
        <xdr:cNvPr id="11" name="Picture 48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12" name="Picture 49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1533525</xdr:colOff>
      <xdr:row>3</xdr:row>
      <xdr:rowOff>171450</xdr:rowOff>
    </xdr:to>
    <xdr:pic>
      <xdr:nvPicPr>
        <xdr:cNvPr id="1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752475</xdr:colOff>
      <xdr:row>3</xdr:row>
      <xdr:rowOff>171450</xdr:rowOff>
    </xdr:to>
    <xdr:pic>
      <xdr:nvPicPr>
        <xdr:cNvPr id="14" name="Picture 52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15" name="Picture 53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1533525</xdr:colOff>
      <xdr:row>3</xdr:row>
      <xdr:rowOff>171450</xdr:rowOff>
    </xdr:to>
    <xdr:pic>
      <xdr:nvPicPr>
        <xdr:cNvPr id="1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752475</xdr:colOff>
      <xdr:row>3</xdr:row>
      <xdr:rowOff>171450</xdr:rowOff>
    </xdr:to>
    <xdr:pic>
      <xdr:nvPicPr>
        <xdr:cNvPr id="17" name="Picture 56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18" name="Picture 57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0</xdr:row>
      <xdr:rowOff>142875</xdr:rowOff>
    </xdr:from>
    <xdr:to>
      <xdr:col>1</xdr:col>
      <xdr:colOff>2466975</xdr:colOff>
      <xdr:row>3</xdr:row>
      <xdr:rowOff>180975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42875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2</xdr:row>
      <xdr:rowOff>28575</xdr:rowOff>
    </xdr:from>
    <xdr:to>
      <xdr:col>1</xdr:col>
      <xdr:colOff>1866900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28575</xdr:rowOff>
    </xdr:from>
    <xdr:to>
      <xdr:col>1</xdr:col>
      <xdr:colOff>828675</xdr:colOff>
      <xdr:row>5</xdr:row>
      <xdr:rowOff>0</xdr:rowOff>
    </xdr:to>
    <xdr:pic>
      <xdr:nvPicPr>
        <xdr:cNvPr id="2" name="Picture 188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0005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3495675</xdr:colOff>
      <xdr:row>2</xdr:row>
      <xdr:rowOff>76200</xdr:rowOff>
    </xdr:from>
    <xdr:to>
      <xdr:col>1</xdr:col>
      <xdr:colOff>4191000</xdr:colOff>
      <xdr:row>4</xdr:row>
      <xdr:rowOff>171450</xdr:rowOff>
    </xdr:to>
    <xdr:pic>
      <xdr:nvPicPr>
        <xdr:cNvPr id="3" name="Picture 189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4476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2</xdr:row>
      <xdr:rowOff>28575</xdr:rowOff>
    </xdr:from>
    <xdr:to>
      <xdr:col>1</xdr:col>
      <xdr:colOff>1866900</xdr:colOff>
      <xdr:row>5</xdr:row>
      <xdr:rowOff>0</xdr:rowOff>
    </xdr:to>
    <xdr:pic>
      <xdr:nvPicPr>
        <xdr:cNvPr id="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28575</xdr:rowOff>
    </xdr:from>
    <xdr:to>
      <xdr:col>1</xdr:col>
      <xdr:colOff>828675</xdr:colOff>
      <xdr:row>5</xdr:row>
      <xdr:rowOff>0</xdr:rowOff>
    </xdr:to>
    <xdr:pic>
      <xdr:nvPicPr>
        <xdr:cNvPr id="5" name="Picture 192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0005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3495675</xdr:colOff>
      <xdr:row>2</xdr:row>
      <xdr:rowOff>76200</xdr:rowOff>
    </xdr:from>
    <xdr:to>
      <xdr:col>1</xdr:col>
      <xdr:colOff>4191000</xdr:colOff>
      <xdr:row>4</xdr:row>
      <xdr:rowOff>171450</xdr:rowOff>
    </xdr:to>
    <xdr:pic>
      <xdr:nvPicPr>
        <xdr:cNvPr id="6" name="Picture 193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4476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2</xdr:row>
      <xdr:rowOff>28575</xdr:rowOff>
    </xdr:from>
    <xdr:to>
      <xdr:col>1</xdr:col>
      <xdr:colOff>1866900</xdr:colOff>
      <xdr:row>5</xdr:row>
      <xdr:rowOff>0</xdr:rowOff>
    </xdr:to>
    <xdr:pic>
      <xdr:nvPicPr>
        <xdr:cNvPr id="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28575</xdr:rowOff>
    </xdr:from>
    <xdr:to>
      <xdr:col>1</xdr:col>
      <xdr:colOff>828675</xdr:colOff>
      <xdr:row>5</xdr:row>
      <xdr:rowOff>0</xdr:rowOff>
    </xdr:to>
    <xdr:pic>
      <xdr:nvPicPr>
        <xdr:cNvPr id="8" name="Picture 197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0005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3495675</xdr:colOff>
      <xdr:row>2</xdr:row>
      <xdr:rowOff>76200</xdr:rowOff>
    </xdr:from>
    <xdr:to>
      <xdr:col>1</xdr:col>
      <xdr:colOff>4191000</xdr:colOff>
      <xdr:row>4</xdr:row>
      <xdr:rowOff>171450</xdr:rowOff>
    </xdr:to>
    <xdr:pic>
      <xdr:nvPicPr>
        <xdr:cNvPr id="9" name="Picture 198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4476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2</xdr:row>
      <xdr:rowOff>28575</xdr:rowOff>
    </xdr:from>
    <xdr:to>
      <xdr:col>1</xdr:col>
      <xdr:colOff>1866900</xdr:colOff>
      <xdr:row>5</xdr:row>
      <xdr:rowOff>0</xdr:rowOff>
    </xdr:to>
    <xdr:pic>
      <xdr:nvPicPr>
        <xdr:cNvPr id="1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28575</xdr:rowOff>
    </xdr:from>
    <xdr:to>
      <xdr:col>1</xdr:col>
      <xdr:colOff>828675</xdr:colOff>
      <xdr:row>5</xdr:row>
      <xdr:rowOff>0</xdr:rowOff>
    </xdr:to>
    <xdr:pic>
      <xdr:nvPicPr>
        <xdr:cNvPr id="11" name="Picture 201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0005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3495675</xdr:colOff>
      <xdr:row>2</xdr:row>
      <xdr:rowOff>76200</xdr:rowOff>
    </xdr:from>
    <xdr:to>
      <xdr:col>1</xdr:col>
      <xdr:colOff>4191000</xdr:colOff>
      <xdr:row>4</xdr:row>
      <xdr:rowOff>171450</xdr:rowOff>
    </xdr:to>
    <xdr:pic>
      <xdr:nvPicPr>
        <xdr:cNvPr id="12" name="Picture 202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4476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2200275</xdr:colOff>
      <xdr:row>1</xdr:row>
      <xdr:rowOff>123825</xdr:rowOff>
    </xdr:from>
    <xdr:to>
      <xdr:col>1</xdr:col>
      <xdr:colOff>3133725</xdr:colOff>
      <xdr:row>4</xdr:row>
      <xdr:rowOff>180975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28925" y="285750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2</xdr:row>
      <xdr:rowOff>28575</xdr:rowOff>
    </xdr:from>
    <xdr:to>
      <xdr:col>1</xdr:col>
      <xdr:colOff>1800225</xdr:colOff>
      <xdr:row>5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28575</xdr:rowOff>
    </xdr:from>
    <xdr:to>
      <xdr:col>1</xdr:col>
      <xdr:colOff>771525</xdr:colOff>
      <xdr:row>5</xdr:row>
      <xdr:rowOff>0</xdr:rowOff>
    </xdr:to>
    <xdr:pic>
      <xdr:nvPicPr>
        <xdr:cNvPr id="2" name="Picture 16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400050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3438525</xdr:colOff>
      <xdr:row>2</xdr:row>
      <xdr:rowOff>76200</xdr:rowOff>
    </xdr:from>
    <xdr:to>
      <xdr:col>1</xdr:col>
      <xdr:colOff>4124325</xdr:colOff>
      <xdr:row>4</xdr:row>
      <xdr:rowOff>171450</xdr:rowOff>
    </xdr:to>
    <xdr:pic>
      <xdr:nvPicPr>
        <xdr:cNvPr id="3" name="Picture 17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4476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1123950</xdr:colOff>
      <xdr:row>2</xdr:row>
      <xdr:rowOff>28575</xdr:rowOff>
    </xdr:from>
    <xdr:to>
      <xdr:col>1</xdr:col>
      <xdr:colOff>1800225</xdr:colOff>
      <xdr:row>5</xdr:row>
      <xdr:rowOff>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28575</xdr:rowOff>
    </xdr:from>
    <xdr:to>
      <xdr:col>1</xdr:col>
      <xdr:colOff>771525</xdr:colOff>
      <xdr:row>5</xdr:row>
      <xdr:rowOff>0</xdr:rowOff>
    </xdr:to>
    <xdr:pic>
      <xdr:nvPicPr>
        <xdr:cNvPr id="5" name="Picture 22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400050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3438525</xdr:colOff>
      <xdr:row>2</xdr:row>
      <xdr:rowOff>76200</xdr:rowOff>
    </xdr:from>
    <xdr:to>
      <xdr:col>1</xdr:col>
      <xdr:colOff>4124325</xdr:colOff>
      <xdr:row>4</xdr:row>
      <xdr:rowOff>171450</xdr:rowOff>
    </xdr:to>
    <xdr:pic>
      <xdr:nvPicPr>
        <xdr:cNvPr id="6" name="Picture 23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4476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2124075</xdr:colOff>
      <xdr:row>1</xdr:row>
      <xdr:rowOff>171450</xdr:rowOff>
    </xdr:from>
    <xdr:to>
      <xdr:col>1</xdr:col>
      <xdr:colOff>3048000</xdr:colOff>
      <xdr:row>5</xdr:row>
      <xdr:rowOff>47625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81325" y="3333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2</xdr:row>
      <xdr:rowOff>142875</xdr:rowOff>
    </xdr:from>
    <xdr:to>
      <xdr:col>2</xdr:col>
      <xdr:colOff>257175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2387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</xdr:row>
      <xdr:rowOff>142875</xdr:rowOff>
    </xdr:from>
    <xdr:to>
      <xdr:col>1</xdr:col>
      <xdr:colOff>390525</xdr:colOff>
      <xdr:row>5</xdr:row>
      <xdr:rowOff>142875</xdr:rowOff>
    </xdr:to>
    <xdr:pic>
      <xdr:nvPicPr>
        <xdr:cNvPr id="2" name="Picture 3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238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</xdr:row>
      <xdr:rowOff>180975</xdr:rowOff>
    </xdr:from>
    <xdr:to>
      <xdr:col>3</xdr:col>
      <xdr:colOff>1171575</xdr:colOff>
      <xdr:row>5</xdr:row>
      <xdr:rowOff>9525</xdr:rowOff>
    </xdr:to>
    <xdr:pic>
      <xdr:nvPicPr>
        <xdr:cNvPr id="3" name="Picture 4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5619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2</xdr:row>
      <xdr:rowOff>142875</xdr:rowOff>
    </xdr:from>
    <xdr:to>
      <xdr:col>2</xdr:col>
      <xdr:colOff>257175</xdr:colOff>
      <xdr:row>5</xdr:row>
      <xdr:rowOff>142875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2387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</xdr:row>
      <xdr:rowOff>142875</xdr:rowOff>
    </xdr:from>
    <xdr:to>
      <xdr:col>1</xdr:col>
      <xdr:colOff>390525</xdr:colOff>
      <xdr:row>5</xdr:row>
      <xdr:rowOff>142875</xdr:rowOff>
    </xdr:to>
    <xdr:pic>
      <xdr:nvPicPr>
        <xdr:cNvPr id="5" name="Picture 10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238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</xdr:row>
      <xdr:rowOff>180975</xdr:rowOff>
    </xdr:from>
    <xdr:to>
      <xdr:col>3</xdr:col>
      <xdr:colOff>1171575</xdr:colOff>
      <xdr:row>5</xdr:row>
      <xdr:rowOff>9525</xdr:rowOff>
    </xdr:to>
    <xdr:pic>
      <xdr:nvPicPr>
        <xdr:cNvPr id="6" name="Picture 11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5619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2</xdr:row>
      <xdr:rowOff>85725</xdr:rowOff>
    </xdr:from>
    <xdr:to>
      <xdr:col>3</xdr:col>
      <xdr:colOff>285750</xdr:colOff>
      <xdr:row>5</xdr:row>
      <xdr:rowOff>142875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466725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2</xdr:row>
      <xdr:rowOff>38100</xdr:rowOff>
    </xdr:from>
    <xdr:to>
      <xdr:col>1</xdr:col>
      <xdr:colOff>1752600</xdr:colOff>
      <xdr:row>5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0957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38100</xdr:rowOff>
    </xdr:from>
    <xdr:to>
      <xdr:col>1</xdr:col>
      <xdr:colOff>723900</xdr:colOff>
      <xdr:row>5</xdr:row>
      <xdr:rowOff>0</xdr:rowOff>
    </xdr:to>
    <xdr:pic>
      <xdr:nvPicPr>
        <xdr:cNvPr id="2" name="Picture 9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0957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3390900</xdr:colOff>
      <xdr:row>2</xdr:row>
      <xdr:rowOff>85725</xdr:rowOff>
    </xdr:from>
    <xdr:to>
      <xdr:col>1</xdr:col>
      <xdr:colOff>4076700</xdr:colOff>
      <xdr:row>4</xdr:row>
      <xdr:rowOff>171450</xdr:rowOff>
    </xdr:to>
    <xdr:pic>
      <xdr:nvPicPr>
        <xdr:cNvPr id="3" name="Picture 10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45720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2</xdr:row>
      <xdr:rowOff>38100</xdr:rowOff>
    </xdr:from>
    <xdr:to>
      <xdr:col>1</xdr:col>
      <xdr:colOff>1752600</xdr:colOff>
      <xdr:row>5</xdr:row>
      <xdr:rowOff>19050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0957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38100</xdr:rowOff>
    </xdr:from>
    <xdr:to>
      <xdr:col>1</xdr:col>
      <xdr:colOff>723900</xdr:colOff>
      <xdr:row>5</xdr:row>
      <xdr:rowOff>0</xdr:rowOff>
    </xdr:to>
    <xdr:pic>
      <xdr:nvPicPr>
        <xdr:cNvPr id="5" name="Picture 15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0957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3390900</xdr:colOff>
      <xdr:row>2</xdr:row>
      <xdr:rowOff>85725</xdr:rowOff>
    </xdr:from>
    <xdr:to>
      <xdr:col>1</xdr:col>
      <xdr:colOff>4076700</xdr:colOff>
      <xdr:row>4</xdr:row>
      <xdr:rowOff>171450</xdr:rowOff>
    </xdr:to>
    <xdr:pic>
      <xdr:nvPicPr>
        <xdr:cNvPr id="6" name="Picture 16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45720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2095500</xdr:colOff>
      <xdr:row>1</xdr:row>
      <xdr:rowOff>133350</xdr:rowOff>
    </xdr:from>
    <xdr:to>
      <xdr:col>1</xdr:col>
      <xdr:colOff>3019425</xdr:colOff>
      <xdr:row>5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295275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1133475</xdr:colOff>
      <xdr:row>2</xdr:row>
      <xdr:rowOff>47625</xdr:rowOff>
    </xdr:from>
    <xdr:to>
      <xdr:col>1</xdr:col>
      <xdr:colOff>1819275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810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</xdr:row>
      <xdr:rowOff>47625</xdr:rowOff>
    </xdr:from>
    <xdr:to>
      <xdr:col>1</xdr:col>
      <xdr:colOff>781050</xdr:colOff>
      <xdr:row>6</xdr:row>
      <xdr:rowOff>0</xdr:rowOff>
    </xdr:to>
    <xdr:pic>
      <xdr:nvPicPr>
        <xdr:cNvPr id="2" name="Picture 7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8100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2</xdr:row>
      <xdr:rowOff>104775</xdr:rowOff>
    </xdr:from>
    <xdr:to>
      <xdr:col>2</xdr:col>
      <xdr:colOff>1333500</xdr:colOff>
      <xdr:row>5</xdr:row>
      <xdr:rowOff>142875</xdr:rowOff>
    </xdr:to>
    <xdr:pic>
      <xdr:nvPicPr>
        <xdr:cNvPr id="3" name="Picture 8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438150"/>
          <a:ext cx="695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1133475</xdr:colOff>
      <xdr:row>2</xdr:row>
      <xdr:rowOff>47625</xdr:rowOff>
    </xdr:from>
    <xdr:to>
      <xdr:col>1</xdr:col>
      <xdr:colOff>1819275</xdr:colOff>
      <xdr:row>6</xdr:row>
      <xdr:rowOff>9525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810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</xdr:row>
      <xdr:rowOff>47625</xdr:rowOff>
    </xdr:from>
    <xdr:to>
      <xdr:col>1</xdr:col>
      <xdr:colOff>781050</xdr:colOff>
      <xdr:row>6</xdr:row>
      <xdr:rowOff>0</xdr:rowOff>
    </xdr:to>
    <xdr:pic>
      <xdr:nvPicPr>
        <xdr:cNvPr id="5" name="Picture 12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8100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2</xdr:row>
      <xdr:rowOff>104775</xdr:rowOff>
    </xdr:from>
    <xdr:to>
      <xdr:col>2</xdr:col>
      <xdr:colOff>1333500</xdr:colOff>
      <xdr:row>5</xdr:row>
      <xdr:rowOff>142875</xdr:rowOff>
    </xdr:to>
    <xdr:pic>
      <xdr:nvPicPr>
        <xdr:cNvPr id="6" name="Picture 13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438150"/>
          <a:ext cx="695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2200275</xdr:colOff>
      <xdr:row>2</xdr:row>
      <xdr:rowOff>19050</xdr:rowOff>
    </xdr:from>
    <xdr:to>
      <xdr:col>2</xdr:col>
      <xdr:colOff>304800</xdr:colOff>
      <xdr:row>6</xdr:row>
      <xdr:rowOff>76200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38450" y="352425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C8:BD68" comment="" totalsRowShown="0">
  <autoFilter ref="BC8:BD68"/>
  <tableColumns count="2">
    <tableColumn id="1" name="Column1"/>
    <tableColumn id="2" name="Column2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B8:BC68" comment="" totalsRowShown="0">
  <autoFilter ref="BB8:BC68"/>
  <tableColumns count="2">
    <tableColumn id="1" name="Column1"/>
    <tableColumn id="2" name="Column2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B225"/>
  <sheetViews>
    <sheetView showGridLines="0" tabSelected="1" zoomScale="70" zoomScaleNormal="70" zoomScaleSheetLayoutView="100" zoomScalePageLayoutView="0" workbookViewId="0" topLeftCell="A1">
      <selection activeCell="A10" sqref="A10"/>
    </sheetView>
  </sheetViews>
  <sheetFormatPr defaultColWidth="9.625" defaultRowHeight="12.75" customHeight="1"/>
  <cols>
    <col min="1" max="1" width="8.375" style="104" customWidth="1"/>
    <col min="2" max="2" width="52.375" style="56" customWidth="1"/>
    <col min="3" max="3" width="9.00390625" style="56" customWidth="1"/>
    <col min="4" max="5" width="25.625" style="56" customWidth="1"/>
    <col min="6" max="6" width="6.00390625" style="56" customWidth="1"/>
    <col min="7" max="7" width="7.125" style="56" customWidth="1"/>
    <col min="8" max="8" width="9.125" style="56" customWidth="1"/>
    <col min="9" max="9" width="8.25390625" style="56" customWidth="1"/>
    <col min="10" max="10" width="12.625" style="102" customWidth="1"/>
    <col min="11" max="11" width="8.875" style="56" customWidth="1"/>
    <col min="12" max="12" width="50.625" style="56" customWidth="1"/>
    <col min="13" max="13" width="9.375" style="56" customWidth="1"/>
    <col min="14" max="16" width="12.625" style="56" customWidth="1"/>
    <col min="17" max="17" width="1.625" style="56" customWidth="1"/>
    <col min="18" max="18" width="12.625" style="56" customWidth="1"/>
    <col min="19" max="19" width="1.625" style="56" customWidth="1"/>
    <col min="20" max="20" width="20.625" style="56" customWidth="1"/>
    <col min="21" max="21" width="1.625" style="56" customWidth="1"/>
    <col min="22" max="22" width="12.625" style="56" customWidth="1"/>
    <col min="23" max="23" width="1.625" style="56" customWidth="1"/>
    <col min="24" max="24" width="12.625" style="56" customWidth="1"/>
    <col min="25" max="25" width="1.625" style="56" customWidth="1"/>
    <col min="26" max="26" width="12.625" style="56" customWidth="1"/>
    <col min="27" max="27" width="1.625" style="56" customWidth="1"/>
    <col min="28" max="28" width="12.625" style="56" customWidth="1"/>
    <col min="29" max="29" width="1.625" style="56" customWidth="1"/>
    <col min="30" max="30" width="12.625" style="56" customWidth="1"/>
    <col min="31" max="31" width="1.625" style="56" customWidth="1"/>
    <col min="32" max="32" width="12.625" style="56" customWidth="1"/>
    <col min="33" max="33" width="1.625" style="56" customWidth="1"/>
    <col min="34" max="34" width="12.625" style="56" customWidth="1"/>
    <col min="35" max="35" width="1.625" style="56" customWidth="1"/>
    <col min="36" max="36" width="12.625" style="56" customWidth="1"/>
    <col min="37" max="37" width="1.625" style="56" customWidth="1"/>
    <col min="38" max="16384" width="9.625" style="56" customWidth="1"/>
  </cols>
  <sheetData>
    <row r="1" spans="1:14" ht="16.5" customHeight="1">
      <c r="A1" s="52"/>
      <c r="B1" s="346" t="s">
        <v>192</v>
      </c>
      <c r="C1" s="347" t="s">
        <v>246</v>
      </c>
      <c r="D1" s="742" t="s">
        <v>366</v>
      </c>
      <c r="E1" s="129"/>
      <c r="F1" s="686"/>
      <c r="G1" s="686"/>
      <c r="H1" s="686"/>
      <c r="I1" s="686"/>
      <c r="M1" s="57" t="str">
        <f>C1</f>
        <v>Country: </v>
      </c>
      <c r="N1" s="57" t="str">
        <f>D1</f>
        <v>Germany</v>
      </c>
    </row>
    <row r="2" spans="1:9" ht="16.5" customHeight="1">
      <c r="A2" s="348"/>
      <c r="B2" s="349" t="s">
        <v>192</v>
      </c>
      <c r="C2" s="1113" t="s">
        <v>209</v>
      </c>
      <c r="D2" s="1108"/>
      <c r="E2" s="130"/>
      <c r="F2" s="686"/>
      <c r="G2" s="686"/>
      <c r="H2" s="686"/>
      <c r="I2" s="686"/>
    </row>
    <row r="3" spans="1:15" ht="16.5" customHeight="1">
      <c r="A3" s="348"/>
      <c r="B3" s="349" t="s">
        <v>192</v>
      </c>
      <c r="C3" s="1107" t="s">
        <v>192</v>
      </c>
      <c r="D3" s="1108"/>
      <c r="E3" s="1109"/>
      <c r="F3" s="686"/>
      <c r="G3" s="686"/>
      <c r="H3" s="686"/>
      <c r="I3" s="686"/>
      <c r="K3" s="1114" t="s">
        <v>180</v>
      </c>
      <c r="L3" s="1114"/>
      <c r="M3" s="1114"/>
      <c r="N3" s="1114"/>
      <c r="O3" s="685"/>
    </row>
    <row r="4" spans="1:15" ht="16.5" customHeight="1">
      <c r="A4" s="348"/>
      <c r="B4" s="349"/>
      <c r="C4" s="328" t="s">
        <v>205</v>
      </c>
      <c r="D4" s="131"/>
      <c r="E4" s="130"/>
      <c r="F4" s="686"/>
      <c r="G4" s="686"/>
      <c r="H4" s="686"/>
      <c r="I4" s="686"/>
      <c r="K4" s="1114"/>
      <c r="L4" s="1114"/>
      <c r="M4" s="1114"/>
      <c r="N4" s="1114"/>
      <c r="O4" s="685"/>
    </row>
    <row r="5" spans="1:15" ht="16.5" customHeight="1">
      <c r="A5" s="1121" t="s">
        <v>237</v>
      </c>
      <c r="B5" s="1122"/>
      <c r="C5" s="1110"/>
      <c r="D5" s="1111"/>
      <c r="E5" s="1112"/>
      <c r="F5" s="686"/>
      <c r="G5" s="686"/>
      <c r="H5" s="686"/>
      <c r="I5" s="686"/>
      <c r="K5" s="1114"/>
      <c r="L5" s="1114"/>
      <c r="M5" s="1114"/>
      <c r="N5" s="1114"/>
      <c r="O5" s="685"/>
    </row>
    <row r="6" spans="1:15" ht="16.5" customHeight="1">
      <c r="A6" s="1121"/>
      <c r="B6" s="1122"/>
      <c r="C6" s="132"/>
      <c r="D6" s="133"/>
      <c r="E6" s="134"/>
      <c r="F6" s="686"/>
      <c r="G6" s="686"/>
      <c r="H6" s="686"/>
      <c r="I6" s="686"/>
      <c r="K6" s="1114"/>
      <c r="L6" s="1114"/>
      <c r="M6" s="1114"/>
      <c r="N6" s="1114"/>
      <c r="O6" s="685"/>
    </row>
    <row r="7" spans="1:15" ht="16.5" customHeight="1">
      <c r="A7" s="1123" t="s">
        <v>199</v>
      </c>
      <c r="B7" s="1124"/>
      <c r="C7" s="328" t="s">
        <v>206</v>
      </c>
      <c r="D7" s="135"/>
      <c r="E7" s="136"/>
      <c r="F7" s="686"/>
      <c r="G7" s="686"/>
      <c r="H7" s="686"/>
      <c r="I7" s="686"/>
      <c r="L7" s="58" t="s">
        <v>192</v>
      </c>
      <c r="N7" s="1125" t="s">
        <v>31</v>
      </c>
      <c r="O7" s="1125"/>
    </row>
    <row r="8" spans="1:15" ht="15.75" customHeight="1">
      <c r="A8" s="1123" t="s">
        <v>236</v>
      </c>
      <c r="B8" s="1124"/>
      <c r="C8" s="328" t="s">
        <v>208</v>
      </c>
      <c r="D8" s="131"/>
      <c r="E8" s="130"/>
      <c r="F8" s="687"/>
      <c r="G8" s="688"/>
      <c r="H8" s="686"/>
      <c r="I8" s="686"/>
      <c r="L8" s="59" t="s">
        <v>34</v>
      </c>
      <c r="N8" s="1125"/>
      <c r="O8" s="1125"/>
    </row>
    <row r="9" spans="1:15" ht="15.75" customHeight="1" thickBot="1">
      <c r="A9" s="350"/>
      <c r="B9" s="27"/>
      <c r="C9" s="12"/>
      <c r="D9" s="282" t="s">
        <v>187</v>
      </c>
      <c r="E9" s="283" t="s">
        <v>188</v>
      </c>
      <c r="F9" s="689" t="s">
        <v>181</v>
      </c>
      <c r="G9" s="689" t="s">
        <v>181</v>
      </c>
      <c r="H9" s="689" t="s">
        <v>182</v>
      </c>
      <c r="I9" s="689" t="s">
        <v>182</v>
      </c>
      <c r="K9" s="61" t="s">
        <v>192</v>
      </c>
      <c r="L9" s="58"/>
      <c r="M9" s="102" t="s">
        <v>192</v>
      </c>
      <c r="N9" s="102"/>
      <c r="O9" s="102"/>
    </row>
    <row r="10" spans="1:15" ht="12.75" customHeight="1">
      <c r="A10" s="351" t="s">
        <v>210</v>
      </c>
      <c r="B10" s="352" t="s">
        <v>210</v>
      </c>
      <c r="C10" s="1119" t="s">
        <v>203</v>
      </c>
      <c r="D10" s="690">
        <v>2013</v>
      </c>
      <c r="E10" s="691">
        <v>2014</v>
      </c>
      <c r="F10" s="692">
        <v>2013</v>
      </c>
      <c r="G10" s="693">
        <v>2014</v>
      </c>
      <c r="H10" s="693">
        <v>2013</v>
      </c>
      <c r="I10" s="210">
        <v>2014</v>
      </c>
      <c r="J10" s="743"/>
      <c r="K10" s="274" t="s">
        <v>210</v>
      </c>
      <c r="L10" s="275" t="s">
        <v>210</v>
      </c>
      <c r="M10" s="744" t="s">
        <v>203</v>
      </c>
      <c r="N10" s="745">
        <v>2013</v>
      </c>
      <c r="O10" s="746">
        <v>2014</v>
      </c>
    </row>
    <row r="11" spans="1:15" ht="12.75" customHeight="1">
      <c r="A11" s="353" t="s">
        <v>200</v>
      </c>
      <c r="B11" s="354"/>
      <c r="C11" s="1120"/>
      <c r="D11" s="355" t="s">
        <v>201</v>
      </c>
      <c r="E11" s="356" t="s">
        <v>201</v>
      </c>
      <c r="F11" s="694"/>
      <c r="G11" s="695"/>
      <c r="H11" s="695"/>
      <c r="I11" s="747"/>
      <c r="J11" s="743"/>
      <c r="K11" s="5" t="s">
        <v>200</v>
      </c>
      <c r="L11" s="62"/>
      <c r="M11" s="63"/>
      <c r="N11" s="64" t="s">
        <v>201</v>
      </c>
      <c r="O11" s="748" t="s">
        <v>201</v>
      </c>
    </row>
    <row r="12" spans="1:15" s="330" customFormat="1" ht="12.75" customHeight="1">
      <c r="A12" s="1115" t="s">
        <v>339</v>
      </c>
      <c r="B12" s="1116"/>
      <c r="C12" s="1117"/>
      <c r="D12" s="1117"/>
      <c r="E12" s="1118"/>
      <c r="F12" s="694"/>
      <c r="G12" s="695"/>
      <c r="H12" s="695"/>
      <c r="I12" s="695"/>
      <c r="J12" s="749"/>
      <c r="K12" s="750"/>
      <c r="L12" s="65" t="s">
        <v>339</v>
      </c>
      <c r="M12" s="66"/>
      <c r="N12" s="67"/>
      <c r="O12" s="751"/>
    </row>
    <row r="13" spans="1:236" s="704" customFormat="1" ht="12.75" customHeight="1">
      <c r="A13" s="697">
        <v>1</v>
      </c>
      <c r="B13" s="698" t="s">
        <v>202</v>
      </c>
      <c r="C13" s="699" t="s">
        <v>32</v>
      </c>
      <c r="D13" s="700">
        <v>53207.4284</v>
      </c>
      <c r="E13" s="700">
        <v>54356.18125</v>
      </c>
      <c r="F13" s="701" t="s">
        <v>351</v>
      </c>
      <c r="G13" s="1031" t="s">
        <v>351</v>
      </c>
      <c r="H13" s="702" t="s">
        <v>351</v>
      </c>
      <c r="I13" s="702" t="s">
        <v>351</v>
      </c>
      <c r="J13" s="753"/>
      <c r="K13" s="754">
        <v>1</v>
      </c>
      <c r="L13" s="706" t="s">
        <v>202</v>
      </c>
      <c r="M13" s="707" t="s">
        <v>191</v>
      </c>
      <c r="N13" s="708">
        <v>0</v>
      </c>
      <c r="O13" s="755">
        <v>0</v>
      </c>
      <c r="P13" s="756"/>
      <c r="Q13" s="756"/>
      <c r="R13" s="756"/>
      <c r="S13" s="756"/>
      <c r="T13" s="756"/>
      <c r="U13" s="756"/>
      <c r="V13" s="756"/>
      <c r="W13" s="756"/>
      <c r="X13" s="756"/>
      <c r="Y13" s="756"/>
      <c r="Z13" s="756"/>
      <c r="AA13" s="756"/>
      <c r="AB13" s="756"/>
      <c r="AC13" s="756"/>
      <c r="AD13" s="756"/>
      <c r="AE13" s="756"/>
      <c r="AF13" s="756"/>
      <c r="AG13" s="756"/>
      <c r="AH13" s="756"/>
      <c r="AI13" s="756"/>
      <c r="AJ13" s="756"/>
      <c r="AK13" s="756"/>
      <c r="AL13" s="756"/>
      <c r="AM13" s="756"/>
      <c r="AN13" s="756"/>
      <c r="AO13" s="756"/>
      <c r="AP13" s="756"/>
      <c r="AQ13" s="756"/>
      <c r="AR13" s="756"/>
      <c r="AS13" s="756"/>
      <c r="AT13" s="756"/>
      <c r="AU13" s="756"/>
      <c r="AV13" s="756"/>
      <c r="AW13" s="756"/>
      <c r="AX13" s="756"/>
      <c r="AY13" s="756"/>
      <c r="AZ13" s="756"/>
      <c r="BA13" s="756"/>
      <c r="BB13" s="756"/>
      <c r="BC13" s="756"/>
      <c r="BD13" s="756"/>
      <c r="BE13" s="756"/>
      <c r="BF13" s="756"/>
      <c r="BG13" s="756"/>
      <c r="BH13" s="756"/>
      <c r="BI13" s="756"/>
      <c r="BJ13" s="756"/>
      <c r="BK13" s="756"/>
      <c r="BL13" s="756"/>
      <c r="BM13" s="756"/>
      <c r="BN13" s="756"/>
      <c r="BO13" s="756"/>
      <c r="BP13" s="756"/>
      <c r="BQ13" s="756"/>
      <c r="BR13" s="756"/>
      <c r="BS13" s="756"/>
      <c r="BT13" s="756"/>
      <c r="BU13" s="756"/>
      <c r="BV13" s="756"/>
      <c r="BW13" s="756"/>
      <c r="BX13" s="756"/>
      <c r="BY13" s="756"/>
      <c r="BZ13" s="756"/>
      <c r="CA13" s="756"/>
      <c r="CB13" s="756"/>
      <c r="CC13" s="756"/>
      <c r="CD13" s="756"/>
      <c r="CE13" s="756"/>
      <c r="CF13" s="756"/>
      <c r="CG13" s="756"/>
      <c r="CH13" s="756"/>
      <c r="CI13" s="756"/>
      <c r="CJ13" s="756"/>
      <c r="CK13" s="756"/>
      <c r="CL13" s="756"/>
      <c r="CM13" s="756"/>
      <c r="CN13" s="756"/>
      <c r="CO13" s="756"/>
      <c r="CP13" s="756"/>
      <c r="CQ13" s="756"/>
      <c r="CR13" s="756"/>
      <c r="CS13" s="756"/>
      <c r="CT13" s="756"/>
      <c r="CU13" s="756"/>
      <c r="CV13" s="756"/>
      <c r="CW13" s="756"/>
      <c r="CX13" s="756"/>
      <c r="CY13" s="756"/>
      <c r="CZ13" s="756"/>
      <c r="DA13" s="756"/>
      <c r="DB13" s="756"/>
      <c r="DC13" s="756"/>
      <c r="DD13" s="756"/>
      <c r="DE13" s="756"/>
      <c r="DF13" s="756"/>
      <c r="DG13" s="756"/>
      <c r="DH13" s="756"/>
      <c r="DI13" s="756"/>
      <c r="DJ13" s="756"/>
      <c r="DK13" s="756"/>
      <c r="DL13" s="756"/>
      <c r="DM13" s="756"/>
      <c r="DN13" s="756"/>
      <c r="DO13" s="756"/>
      <c r="DP13" s="756"/>
      <c r="DQ13" s="756"/>
      <c r="DR13" s="756"/>
      <c r="DS13" s="756"/>
      <c r="DT13" s="756"/>
      <c r="DU13" s="756"/>
      <c r="DV13" s="756"/>
      <c r="DW13" s="756"/>
      <c r="DX13" s="756"/>
      <c r="DY13" s="756"/>
      <c r="DZ13" s="756"/>
      <c r="EA13" s="756"/>
      <c r="EB13" s="756"/>
      <c r="EC13" s="756"/>
      <c r="ED13" s="756"/>
      <c r="EE13" s="756"/>
      <c r="EF13" s="756"/>
      <c r="EG13" s="756"/>
      <c r="EH13" s="756"/>
      <c r="EI13" s="756"/>
      <c r="EJ13" s="756"/>
      <c r="EK13" s="756"/>
      <c r="EL13" s="756"/>
      <c r="EM13" s="756"/>
      <c r="EN13" s="756"/>
      <c r="EO13" s="756"/>
      <c r="EP13" s="756"/>
      <c r="EQ13" s="756"/>
      <c r="ER13" s="756"/>
      <c r="ES13" s="756"/>
      <c r="ET13" s="756"/>
      <c r="EU13" s="756"/>
      <c r="EV13" s="756"/>
      <c r="EW13" s="756"/>
      <c r="EX13" s="756"/>
      <c r="EY13" s="756"/>
      <c r="EZ13" s="756"/>
      <c r="FA13" s="756"/>
      <c r="FB13" s="756"/>
      <c r="FC13" s="756"/>
      <c r="FD13" s="756"/>
      <c r="FE13" s="756"/>
      <c r="FF13" s="756"/>
      <c r="FG13" s="756"/>
      <c r="FH13" s="756"/>
      <c r="FI13" s="756"/>
      <c r="FJ13" s="756"/>
      <c r="FK13" s="756"/>
      <c r="FL13" s="756"/>
      <c r="FM13" s="756"/>
      <c r="FN13" s="756"/>
      <c r="FO13" s="756"/>
      <c r="FP13" s="756"/>
      <c r="FQ13" s="756"/>
      <c r="FR13" s="756"/>
      <c r="FS13" s="756"/>
      <c r="FT13" s="756"/>
      <c r="FU13" s="756"/>
      <c r="FV13" s="756"/>
      <c r="FW13" s="756"/>
      <c r="FX13" s="756"/>
      <c r="FY13" s="756"/>
      <c r="FZ13" s="756"/>
      <c r="GA13" s="756"/>
      <c r="GB13" s="756"/>
      <c r="GC13" s="756"/>
      <c r="GD13" s="756"/>
      <c r="GE13" s="756"/>
      <c r="GF13" s="756"/>
      <c r="GG13" s="756"/>
      <c r="GH13" s="756"/>
      <c r="GI13" s="756"/>
      <c r="GJ13" s="756"/>
      <c r="GK13" s="756"/>
      <c r="GL13" s="756"/>
      <c r="GM13" s="756"/>
      <c r="GN13" s="756"/>
      <c r="GO13" s="756"/>
      <c r="GP13" s="756"/>
      <c r="GQ13" s="756"/>
      <c r="GR13" s="756"/>
      <c r="GS13" s="756"/>
      <c r="GT13" s="756"/>
      <c r="GU13" s="756"/>
      <c r="GV13" s="756"/>
      <c r="GW13" s="756"/>
      <c r="GX13" s="756"/>
      <c r="GY13" s="756"/>
      <c r="GZ13" s="756"/>
      <c r="HA13" s="756"/>
      <c r="HB13" s="756"/>
      <c r="HC13" s="756"/>
      <c r="HD13" s="756"/>
      <c r="HE13" s="756"/>
      <c r="HF13" s="756"/>
      <c r="HG13" s="756"/>
      <c r="HH13" s="756"/>
      <c r="HI13" s="756"/>
      <c r="HJ13" s="756"/>
      <c r="HK13" s="756"/>
      <c r="HL13" s="756"/>
      <c r="HM13" s="756"/>
      <c r="HN13" s="756"/>
      <c r="HO13" s="756"/>
      <c r="HP13" s="756"/>
      <c r="HQ13" s="756"/>
      <c r="HR13" s="756"/>
      <c r="HS13" s="756"/>
      <c r="HT13" s="756"/>
      <c r="HU13" s="756"/>
      <c r="HV13" s="756"/>
      <c r="HW13" s="756"/>
      <c r="HX13" s="756"/>
      <c r="HY13" s="756"/>
      <c r="HZ13" s="756"/>
      <c r="IA13" s="756"/>
      <c r="IB13" s="756"/>
    </row>
    <row r="14" spans="1:236" s="704" customFormat="1" ht="12.75" customHeight="1">
      <c r="A14" s="709" t="s">
        <v>215</v>
      </c>
      <c r="B14" s="710" t="s">
        <v>196</v>
      </c>
      <c r="C14" s="699" t="s">
        <v>32</v>
      </c>
      <c r="D14" s="700">
        <v>38891.9465</v>
      </c>
      <c r="E14" s="700">
        <v>40127.50147</v>
      </c>
      <c r="F14" s="701" t="s">
        <v>351</v>
      </c>
      <c r="G14" s="1032" t="s">
        <v>351</v>
      </c>
      <c r="H14" s="702" t="s">
        <v>351</v>
      </c>
      <c r="I14" s="702" t="s">
        <v>351</v>
      </c>
      <c r="J14" s="753"/>
      <c r="K14" s="14" t="s">
        <v>215</v>
      </c>
      <c r="L14" s="711" t="s">
        <v>196</v>
      </c>
      <c r="M14" s="707" t="s">
        <v>191</v>
      </c>
      <c r="N14" s="712">
        <v>0</v>
      </c>
      <c r="O14" s="757">
        <v>0</v>
      </c>
      <c r="P14" s="756"/>
      <c r="Q14" s="756"/>
      <c r="R14" s="756"/>
      <c r="S14" s="756"/>
      <c r="T14" s="756"/>
      <c r="U14" s="756"/>
      <c r="V14" s="756"/>
      <c r="W14" s="756"/>
      <c r="X14" s="756"/>
      <c r="Y14" s="756"/>
      <c r="Z14" s="756"/>
      <c r="AA14" s="756"/>
      <c r="AB14" s="756"/>
      <c r="AC14" s="756"/>
      <c r="AD14" s="756"/>
      <c r="AE14" s="756"/>
      <c r="AF14" s="756"/>
      <c r="AG14" s="756"/>
      <c r="AH14" s="756"/>
      <c r="AI14" s="756"/>
      <c r="AJ14" s="756"/>
      <c r="AK14" s="756"/>
      <c r="AL14" s="756"/>
      <c r="AM14" s="756"/>
      <c r="AN14" s="756"/>
      <c r="AO14" s="756"/>
      <c r="AP14" s="756"/>
      <c r="AQ14" s="756"/>
      <c r="AR14" s="756"/>
      <c r="AS14" s="756"/>
      <c r="AT14" s="756"/>
      <c r="AU14" s="756"/>
      <c r="AV14" s="756"/>
      <c r="AW14" s="756"/>
      <c r="AX14" s="756"/>
      <c r="AY14" s="756"/>
      <c r="AZ14" s="756"/>
      <c r="BA14" s="756"/>
      <c r="BB14" s="756"/>
      <c r="BC14" s="756"/>
      <c r="BD14" s="756"/>
      <c r="BE14" s="756"/>
      <c r="BF14" s="756"/>
      <c r="BG14" s="756"/>
      <c r="BH14" s="756"/>
      <c r="BI14" s="756"/>
      <c r="BJ14" s="756"/>
      <c r="BK14" s="756"/>
      <c r="BL14" s="756"/>
      <c r="BM14" s="756"/>
      <c r="BN14" s="756"/>
      <c r="BO14" s="756"/>
      <c r="BP14" s="756"/>
      <c r="BQ14" s="756"/>
      <c r="BR14" s="756"/>
      <c r="BS14" s="756"/>
      <c r="BT14" s="756"/>
      <c r="BU14" s="756"/>
      <c r="BV14" s="756"/>
      <c r="BW14" s="756"/>
      <c r="BX14" s="756"/>
      <c r="BY14" s="756"/>
      <c r="BZ14" s="756"/>
      <c r="CA14" s="756"/>
      <c r="CB14" s="756"/>
      <c r="CC14" s="756"/>
      <c r="CD14" s="756"/>
      <c r="CE14" s="756"/>
      <c r="CF14" s="756"/>
      <c r="CG14" s="756"/>
      <c r="CH14" s="756"/>
      <c r="CI14" s="756"/>
      <c r="CJ14" s="756"/>
      <c r="CK14" s="756"/>
      <c r="CL14" s="756"/>
      <c r="CM14" s="756"/>
      <c r="CN14" s="756"/>
      <c r="CO14" s="756"/>
      <c r="CP14" s="756"/>
      <c r="CQ14" s="756"/>
      <c r="CR14" s="756"/>
      <c r="CS14" s="756"/>
      <c r="CT14" s="756"/>
      <c r="CU14" s="756"/>
      <c r="CV14" s="756"/>
      <c r="CW14" s="756"/>
      <c r="CX14" s="756"/>
      <c r="CY14" s="756"/>
      <c r="CZ14" s="756"/>
      <c r="DA14" s="756"/>
      <c r="DB14" s="756"/>
      <c r="DC14" s="756"/>
      <c r="DD14" s="756"/>
      <c r="DE14" s="756"/>
      <c r="DF14" s="756"/>
      <c r="DG14" s="756"/>
      <c r="DH14" s="756"/>
      <c r="DI14" s="756"/>
      <c r="DJ14" s="756"/>
      <c r="DK14" s="756"/>
      <c r="DL14" s="756"/>
      <c r="DM14" s="756"/>
      <c r="DN14" s="756"/>
      <c r="DO14" s="756"/>
      <c r="DP14" s="756"/>
      <c r="DQ14" s="756"/>
      <c r="DR14" s="756"/>
      <c r="DS14" s="756"/>
      <c r="DT14" s="756"/>
      <c r="DU14" s="756"/>
      <c r="DV14" s="756"/>
      <c r="DW14" s="756"/>
      <c r="DX14" s="756"/>
      <c r="DY14" s="756"/>
      <c r="DZ14" s="756"/>
      <c r="EA14" s="756"/>
      <c r="EB14" s="756"/>
      <c r="EC14" s="756"/>
      <c r="ED14" s="756"/>
      <c r="EE14" s="756"/>
      <c r="EF14" s="756"/>
      <c r="EG14" s="756"/>
      <c r="EH14" s="756"/>
      <c r="EI14" s="756"/>
      <c r="EJ14" s="756"/>
      <c r="EK14" s="756"/>
      <c r="EL14" s="756"/>
      <c r="EM14" s="756"/>
      <c r="EN14" s="756"/>
      <c r="EO14" s="756"/>
      <c r="EP14" s="756"/>
      <c r="EQ14" s="756"/>
      <c r="ER14" s="756"/>
      <c r="ES14" s="756"/>
      <c r="ET14" s="756"/>
      <c r="EU14" s="756"/>
      <c r="EV14" s="756"/>
      <c r="EW14" s="756"/>
      <c r="EX14" s="756"/>
      <c r="EY14" s="756"/>
      <c r="EZ14" s="756"/>
      <c r="FA14" s="756"/>
      <c r="FB14" s="756"/>
      <c r="FC14" s="756"/>
      <c r="FD14" s="756"/>
      <c r="FE14" s="756"/>
      <c r="FF14" s="756"/>
      <c r="FG14" s="756"/>
      <c r="FH14" s="756"/>
      <c r="FI14" s="756"/>
      <c r="FJ14" s="756"/>
      <c r="FK14" s="756"/>
      <c r="FL14" s="756"/>
      <c r="FM14" s="756"/>
      <c r="FN14" s="756"/>
      <c r="FO14" s="756"/>
      <c r="FP14" s="756"/>
      <c r="FQ14" s="756"/>
      <c r="FR14" s="756"/>
      <c r="FS14" s="756"/>
      <c r="FT14" s="756"/>
      <c r="FU14" s="756"/>
      <c r="FV14" s="756"/>
      <c r="FW14" s="756"/>
      <c r="FX14" s="756"/>
      <c r="FY14" s="756"/>
      <c r="FZ14" s="756"/>
      <c r="GA14" s="756"/>
      <c r="GB14" s="756"/>
      <c r="GC14" s="756"/>
      <c r="GD14" s="756"/>
      <c r="GE14" s="756"/>
      <c r="GF14" s="756"/>
      <c r="GG14" s="756"/>
      <c r="GH14" s="756"/>
      <c r="GI14" s="756"/>
      <c r="GJ14" s="756"/>
      <c r="GK14" s="756"/>
      <c r="GL14" s="756"/>
      <c r="GM14" s="756"/>
      <c r="GN14" s="756"/>
      <c r="GO14" s="756"/>
      <c r="GP14" s="756"/>
      <c r="GQ14" s="756"/>
      <c r="GR14" s="756"/>
      <c r="GS14" s="756"/>
      <c r="GT14" s="756"/>
      <c r="GU14" s="756"/>
      <c r="GV14" s="756"/>
      <c r="GW14" s="756"/>
      <c r="GX14" s="756"/>
      <c r="GY14" s="756"/>
      <c r="GZ14" s="756"/>
      <c r="HA14" s="756"/>
      <c r="HB14" s="756"/>
      <c r="HC14" s="756"/>
      <c r="HD14" s="756"/>
      <c r="HE14" s="756"/>
      <c r="HF14" s="756"/>
      <c r="HG14" s="756"/>
      <c r="HH14" s="756"/>
      <c r="HI14" s="756"/>
      <c r="HJ14" s="756"/>
      <c r="HK14" s="756"/>
      <c r="HL14" s="756"/>
      <c r="HM14" s="756"/>
      <c r="HN14" s="756"/>
      <c r="HO14" s="756"/>
      <c r="HP14" s="756"/>
      <c r="HQ14" s="756"/>
      <c r="HR14" s="756"/>
      <c r="HS14" s="756"/>
      <c r="HT14" s="756"/>
      <c r="HU14" s="756"/>
      <c r="HV14" s="756"/>
      <c r="HW14" s="756"/>
      <c r="HX14" s="756"/>
      <c r="HY14" s="756"/>
      <c r="HZ14" s="756"/>
      <c r="IA14" s="756"/>
      <c r="IB14" s="756"/>
    </row>
    <row r="15" spans="1:236" s="704" customFormat="1" ht="12.75" customHeight="1">
      <c r="A15" s="709" t="s">
        <v>287</v>
      </c>
      <c r="B15" s="710" t="s">
        <v>197</v>
      </c>
      <c r="C15" s="699" t="s">
        <v>32</v>
      </c>
      <c r="D15" s="700">
        <v>14315.4819</v>
      </c>
      <c r="E15" s="700">
        <v>14228.679779999999</v>
      </c>
      <c r="F15" s="701" t="s">
        <v>351</v>
      </c>
      <c r="G15" s="1032" t="s">
        <v>351</v>
      </c>
      <c r="H15" s="702" t="s">
        <v>351</v>
      </c>
      <c r="I15" s="702" t="s">
        <v>351</v>
      </c>
      <c r="J15" s="753"/>
      <c r="K15" s="14" t="s">
        <v>287</v>
      </c>
      <c r="L15" s="711" t="s">
        <v>197</v>
      </c>
      <c r="M15" s="707" t="s">
        <v>191</v>
      </c>
      <c r="N15" s="713">
        <v>0</v>
      </c>
      <c r="O15" s="758">
        <v>0</v>
      </c>
      <c r="P15" s="756"/>
      <c r="Q15" s="756"/>
      <c r="R15" s="756"/>
      <c r="S15" s="756"/>
      <c r="T15" s="756"/>
      <c r="U15" s="756"/>
      <c r="V15" s="756"/>
      <c r="W15" s="756"/>
      <c r="X15" s="756"/>
      <c r="Y15" s="756"/>
      <c r="Z15" s="756"/>
      <c r="AA15" s="756"/>
      <c r="AB15" s="756"/>
      <c r="AC15" s="756"/>
      <c r="AD15" s="756"/>
      <c r="AE15" s="756"/>
      <c r="AF15" s="756"/>
      <c r="AG15" s="756"/>
      <c r="AH15" s="756"/>
      <c r="AI15" s="756"/>
      <c r="AJ15" s="756"/>
      <c r="AK15" s="756"/>
      <c r="AL15" s="756"/>
      <c r="AM15" s="756"/>
      <c r="AN15" s="756"/>
      <c r="AO15" s="756"/>
      <c r="AP15" s="756"/>
      <c r="AQ15" s="756"/>
      <c r="AR15" s="756"/>
      <c r="AS15" s="756"/>
      <c r="AT15" s="756"/>
      <c r="AU15" s="756"/>
      <c r="AV15" s="756"/>
      <c r="AW15" s="756"/>
      <c r="AX15" s="756"/>
      <c r="AY15" s="756"/>
      <c r="AZ15" s="756"/>
      <c r="BA15" s="756"/>
      <c r="BB15" s="756"/>
      <c r="BC15" s="756"/>
      <c r="BD15" s="756"/>
      <c r="BE15" s="756"/>
      <c r="BF15" s="756"/>
      <c r="BG15" s="756"/>
      <c r="BH15" s="756"/>
      <c r="BI15" s="756"/>
      <c r="BJ15" s="756"/>
      <c r="BK15" s="756"/>
      <c r="BL15" s="756"/>
      <c r="BM15" s="756"/>
      <c r="BN15" s="756"/>
      <c r="BO15" s="756"/>
      <c r="BP15" s="756"/>
      <c r="BQ15" s="756"/>
      <c r="BR15" s="756"/>
      <c r="BS15" s="756"/>
      <c r="BT15" s="756"/>
      <c r="BU15" s="756"/>
      <c r="BV15" s="756"/>
      <c r="BW15" s="756"/>
      <c r="BX15" s="756"/>
      <c r="BY15" s="756"/>
      <c r="BZ15" s="756"/>
      <c r="CA15" s="756"/>
      <c r="CB15" s="756"/>
      <c r="CC15" s="756"/>
      <c r="CD15" s="756"/>
      <c r="CE15" s="756"/>
      <c r="CF15" s="756"/>
      <c r="CG15" s="756"/>
      <c r="CH15" s="756"/>
      <c r="CI15" s="756"/>
      <c r="CJ15" s="756"/>
      <c r="CK15" s="756"/>
      <c r="CL15" s="756"/>
      <c r="CM15" s="756"/>
      <c r="CN15" s="756"/>
      <c r="CO15" s="756"/>
      <c r="CP15" s="756"/>
      <c r="CQ15" s="756"/>
      <c r="CR15" s="756"/>
      <c r="CS15" s="756"/>
      <c r="CT15" s="756"/>
      <c r="CU15" s="756"/>
      <c r="CV15" s="756"/>
      <c r="CW15" s="756"/>
      <c r="CX15" s="756"/>
      <c r="CY15" s="756"/>
      <c r="CZ15" s="756"/>
      <c r="DA15" s="756"/>
      <c r="DB15" s="756"/>
      <c r="DC15" s="756"/>
      <c r="DD15" s="756"/>
      <c r="DE15" s="756"/>
      <c r="DF15" s="756"/>
      <c r="DG15" s="756"/>
      <c r="DH15" s="756"/>
      <c r="DI15" s="756"/>
      <c r="DJ15" s="756"/>
      <c r="DK15" s="756"/>
      <c r="DL15" s="756"/>
      <c r="DM15" s="756"/>
      <c r="DN15" s="756"/>
      <c r="DO15" s="756"/>
      <c r="DP15" s="756"/>
      <c r="DQ15" s="756"/>
      <c r="DR15" s="756"/>
      <c r="DS15" s="756"/>
      <c r="DT15" s="756"/>
      <c r="DU15" s="756"/>
      <c r="DV15" s="756"/>
      <c r="DW15" s="756"/>
      <c r="DX15" s="756"/>
      <c r="DY15" s="756"/>
      <c r="DZ15" s="756"/>
      <c r="EA15" s="756"/>
      <c r="EB15" s="756"/>
      <c r="EC15" s="756"/>
      <c r="ED15" s="756"/>
      <c r="EE15" s="756"/>
      <c r="EF15" s="756"/>
      <c r="EG15" s="756"/>
      <c r="EH15" s="756"/>
      <c r="EI15" s="756"/>
      <c r="EJ15" s="756"/>
      <c r="EK15" s="756"/>
      <c r="EL15" s="756"/>
      <c r="EM15" s="756"/>
      <c r="EN15" s="756"/>
      <c r="EO15" s="756"/>
      <c r="EP15" s="756"/>
      <c r="EQ15" s="756"/>
      <c r="ER15" s="756"/>
      <c r="ES15" s="756"/>
      <c r="ET15" s="756"/>
      <c r="EU15" s="756"/>
      <c r="EV15" s="756"/>
      <c r="EW15" s="756"/>
      <c r="EX15" s="756"/>
      <c r="EY15" s="756"/>
      <c r="EZ15" s="756"/>
      <c r="FA15" s="756"/>
      <c r="FB15" s="756"/>
      <c r="FC15" s="756"/>
      <c r="FD15" s="756"/>
      <c r="FE15" s="756"/>
      <c r="FF15" s="756"/>
      <c r="FG15" s="756"/>
      <c r="FH15" s="756"/>
      <c r="FI15" s="756"/>
      <c r="FJ15" s="756"/>
      <c r="FK15" s="756"/>
      <c r="FL15" s="756"/>
      <c r="FM15" s="756"/>
      <c r="FN15" s="756"/>
      <c r="FO15" s="756"/>
      <c r="FP15" s="756"/>
      <c r="FQ15" s="756"/>
      <c r="FR15" s="756"/>
      <c r="FS15" s="756"/>
      <c r="FT15" s="756"/>
      <c r="FU15" s="756"/>
      <c r="FV15" s="756"/>
      <c r="FW15" s="756"/>
      <c r="FX15" s="756"/>
      <c r="FY15" s="756"/>
      <c r="FZ15" s="756"/>
      <c r="GA15" s="756"/>
      <c r="GB15" s="756"/>
      <c r="GC15" s="756"/>
      <c r="GD15" s="756"/>
      <c r="GE15" s="756"/>
      <c r="GF15" s="756"/>
      <c r="GG15" s="756"/>
      <c r="GH15" s="756"/>
      <c r="GI15" s="756"/>
      <c r="GJ15" s="756"/>
      <c r="GK15" s="756"/>
      <c r="GL15" s="756"/>
      <c r="GM15" s="756"/>
      <c r="GN15" s="756"/>
      <c r="GO15" s="756"/>
      <c r="GP15" s="756"/>
      <c r="GQ15" s="756"/>
      <c r="GR15" s="756"/>
      <c r="GS15" s="756"/>
      <c r="GT15" s="756"/>
      <c r="GU15" s="756"/>
      <c r="GV15" s="756"/>
      <c r="GW15" s="756"/>
      <c r="GX15" s="756"/>
      <c r="GY15" s="756"/>
      <c r="GZ15" s="756"/>
      <c r="HA15" s="756"/>
      <c r="HB15" s="756"/>
      <c r="HC15" s="756"/>
      <c r="HD15" s="756"/>
      <c r="HE15" s="756"/>
      <c r="HF15" s="756"/>
      <c r="HG15" s="756"/>
      <c r="HH15" s="756"/>
      <c r="HI15" s="756"/>
      <c r="HJ15" s="756"/>
      <c r="HK15" s="756"/>
      <c r="HL15" s="756"/>
      <c r="HM15" s="756"/>
      <c r="HN15" s="756"/>
      <c r="HO15" s="756"/>
      <c r="HP15" s="756"/>
      <c r="HQ15" s="756"/>
      <c r="HR15" s="756"/>
      <c r="HS15" s="756"/>
      <c r="HT15" s="756"/>
      <c r="HU15" s="756"/>
      <c r="HV15" s="756"/>
      <c r="HW15" s="756"/>
      <c r="HX15" s="756"/>
      <c r="HY15" s="756"/>
      <c r="HZ15" s="756"/>
      <c r="IA15" s="756"/>
      <c r="IB15" s="756"/>
    </row>
    <row r="16" spans="1:236" s="374" customFormat="1" ht="12.75" customHeight="1">
      <c r="A16" s="709" t="s">
        <v>158</v>
      </c>
      <c r="B16" s="710" t="s">
        <v>240</v>
      </c>
      <c r="C16" s="699" t="s">
        <v>32</v>
      </c>
      <c r="D16" s="700">
        <v>11155.248</v>
      </c>
      <c r="E16" s="700">
        <v>11113.64493</v>
      </c>
      <c r="F16" s="714" t="s">
        <v>351</v>
      </c>
      <c r="G16" s="1032" t="s">
        <v>351</v>
      </c>
      <c r="H16" s="715" t="s">
        <v>351</v>
      </c>
      <c r="I16" s="715" t="s">
        <v>351</v>
      </c>
      <c r="J16" s="753"/>
      <c r="K16" s="14" t="s">
        <v>158</v>
      </c>
      <c r="L16" s="717" t="s">
        <v>240</v>
      </c>
      <c r="M16" s="707" t="s">
        <v>191</v>
      </c>
      <c r="N16" s="718">
        <v>0</v>
      </c>
      <c r="O16" s="759">
        <v>0</v>
      </c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</row>
    <row r="17" spans="1:15" s="79" customFormat="1" ht="12.75" customHeight="1">
      <c r="A17" s="719" t="s">
        <v>216</v>
      </c>
      <c r="B17" s="359" t="s">
        <v>196</v>
      </c>
      <c r="C17" s="720" t="s">
        <v>32</v>
      </c>
      <c r="D17" s="681">
        <v>4885.6812</v>
      </c>
      <c r="E17" s="681">
        <v>5159.08457</v>
      </c>
      <c r="F17" s="721"/>
      <c r="G17" s="722"/>
      <c r="H17" s="722" t="s">
        <v>351</v>
      </c>
      <c r="I17" s="722" t="s">
        <v>351</v>
      </c>
      <c r="J17" s="760"/>
      <c r="K17" s="14" t="s">
        <v>216</v>
      </c>
      <c r="L17" s="1" t="s">
        <v>196</v>
      </c>
      <c r="M17" s="707" t="s">
        <v>191</v>
      </c>
      <c r="N17" s="723"/>
      <c r="O17" s="761"/>
    </row>
    <row r="18" spans="1:15" s="79" customFormat="1" ht="12.75" customHeight="1">
      <c r="A18" s="719" t="s">
        <v>288</v>
      </c>
      <c r="B18" s="359" t="s">
        <v>197</v>
      </c>
      <c r="C18" s="725" t="s">
        <v>32</v>
      </c>
      <c r="D18" s="681">
        <v>6269.5668</v>
      </c>
      <c r="E18" s="681">
        <v>5954.56036</v>
      </c>
      <c r="F18" s="721"/>
      <c r="G18" s="722"/>
      <c r="H18" s="722" t="s">
        <v>351</v>
      </c>
      <c r="I18" s="722" t="s">
        <v>351</v>
      </c>
      <c r="J18" s="760"/>
      <c r="K18" s="14" t="s">
        <v>288</v>
      </c>
      <c r="L18" s="1" t="s">
        <v>197</v>
      </c>
      <c r="M18" s="707" t="s">
        <v>191</v>
      </c>
      <c r="N18" s="726"/>
      <c r="O18" s="762"/>
    </row>
    <row r="19" spans="1:236" s="374" customFormat="1" ht="12.75" customHeight="1">
      <c r="A19" s="709" t="s">
        <v>159</v>
      </c>
      <c r="B19" s="710" t="s">
        <v>241</v>
      </c>
      <c r="C19" s="699" t="s">
        <v>32</v>
      </c>
      <c r="D19" s="700">
        <v>42052.1804</v>
      </c>
      <c r="E19" s="700">
        <v>43242.53632</v>
      </c>
      <c r="F19" s="714" t="s">
        <v>351</v>
      </c>
      <c r="G19" s="714" t="s">
        <v>351</v>
      </c>
      <c r="H19" s="715" t="s">
        <v>351</v>
      </c>
      <c r="I19" s="715" t="s">
        <v>351</v>
      </c>
      <c r="J19" s="753"/>
      <c r="K19" s="14" t="s">
        <v>159</v>
      </c>
      <c r="L19" s="717" t="s">
        <v>241</v>
      </c>
      <c r="M19" s="707" t="s">
        <v>191</v>
      </c>
      <c r="N19" s="718">
        <v>0</v>
      </c>
      <c r="O19" s="759">
        <v>0</v>
      </c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</row>
    <row r="20" spans="1:236" s="374" customFormat="1" ht="12.75" customHeight="1">
      <c r="A20" s="709" t="s">
        <v>217</v>
      </c>
      <c r="B20" s="728" t="s">
        <v>196</v>
      </c>
      <c r="C20" s="699" t="s">
        <v>32</v>
      </c>
      <c r="D20" s="700">
        <v>34006.2653</v>
      </c>
      <c r="E20" s="700">
        <v>34968.416900000004</v>
      </c>
      <c r="F20" s="714" t="s">
        <v>351</v>
      </c>
      <c r="G20" s="714" t="s">
        <v>351</v>
      </c>
      <c r="H20" s="715" t="s">
        <v>351</v>
      </c>
      <c r="I20" s="715" t="s">
        <v>351</v>
      </c>
      <c r="J20" s="753"/>
      <c r="K20" s="14" t="s">
        <v>217</v>
      </c>
      <c r="L20" s="729" t="s">
        <v>196</v>
      </c>
      <c r="M20" s="707" t="s">
        <v>191</v>
      </c>
      <c r="N20" s="723">
        <v>0</v>
      </c>
      <c r="O20" s="761">
        <v>3.865352482534945E-12</v>
      </c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</row>
    <row r="21" spans="1:236" s="374" customFormat="1" ht="12.75" customHeight="1">
      <c r="A21" s="709" t="s">
        <v>289</v>
      </c>
      <c r="B21" s="728" t="s">
        <v>197</v>
      </c>
      <c r="C21" s="699" t="s">
        <v>32</v>
      </c>
      <c r="D21" s="700">
        <v>8045.9151</v>
      </c>
      <c r="E21" s="700">
        <v>8274.119419999999</v>
      </c>
      <c r="F21" s="714" t="s">
        <v>351</v>
      </c>
      <c r="G21" s="714" t="s">
        <v>351</v>
      </c>
      <c r="H21" s="715" t="s">
        <v>351</v>
      </c>
      <c r="I21" s="715" t="s">
        <v>351</v>
      </c>
      <c r="J21" s="753"/>
      <c r="K21" s="14" t="s">
        <v>289</v>
      </c>
      <c r="L21" s="729" t="s">
        <v>197</v>
      </c>
      <c r="M21" s="707" t="s">
        <v>191</v>
      </c>
      <c r="N21" s="723">
        <v>0</v>
      </c>
      <c r="O21" s="761">
        <v>0</v>
      </c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</row>
    <row r="22" spans="1:236" s="374" customFormat="1" ht="12.75" customHeight="1">
      <c r="A22" s="709" t="s">
        <v>213</v>
      </c>
      <c r="B22" s="728" t="s">
        <v>262</v>
      </c>
      <c r="C22" s="699" t="s">
        <v>32</v>
      </c>
      <c r="D22" s="700">
        <v>26841.0451</v>
      </c>
      <c r="E22" s="700">
        <v>28113.90367</v>
      </c>
      <c r="F22" s="714" t="s">
        <v>351</v>
      </c>
      <c r="G22" s="714" t="s">
        <v>351</v>
      </c>
      <c r="H22" s="715" t="s">
        <v>351</v>
      </c>
      <c r="I22" s="715" t="s">
        <v>351</v>
      </c>
      <c r="J22" s="753"/>
      <c r="K22" s="14" t="s">
        <v>213</v>
      </c>
      <c r="L22" s="729" t="s">
        <v>262</v>
      </c>
      <c r="M22" s="707" t="s">
        <v>191</v>
      </c>
      <c r="N22" s="730">
        <v>0</v>
      </c>
      <c r="O22" s="763">
        <v>0</v>
      </c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</row>
    <row r="23" spans="1:15" s="79" customFormat="1" ht="12.75" customHeight="1">
      <c r="A23" s="719" t="s">
        <v>214</v>
      </c>
      <c r="B23" s="731" t="s">
        <v>196</v>
      </c>
      <c r="C23" s="720" t="s">
        <v>32</v>
      </c>
      <c r="D23" s="681">
        <v>23783.6066</v>
      </c>
      <c r="E23" s="681">
        <v>24917.09932</v>
      </c>
      <c r="F23" s="721"/>
      <c r="G23" s="722"/>
      <c r="H23" s="722" t="s">
        <v>351</v>
      </c>
      <c r="I23" s="722" t="s">
        <v>351</v>
      </c>
      <c r="J23" s="760"/>
      <c r="K23" s="14" t="s">
        <v>214</v>
      </c>
      <c r="L23" s="732" t="s">
        <v>196</v>
      </c>
      <c r="M23" s="707" t="s">
        <v>191</v>
      </c>
      <c r="N23" s="723"/>
      <c r="O23" s="761"/>
    </row>
    <row r="24" spans="1:15" s="79" customFormat="1" ht="12.75" customHeight="1">
      <c r="A24" s="719" t="s">
        <v>290</v>
      </c>
      <c r="B24" s="731" t="s">
        <v>197</v>
      </c>
      <c r="C24" s="720" t="s">
        <v>32</v>
      </c>
      <c r="D24" s="681">
        <v>3057.4385</v>
      </c>
      <c r="E24" s="681">
        <v>3196.80435</v>
      </c>
      <c r="F24" s="721"/>
      <c r="G24" s="722"/>
      <c r="H24" s="722" t="s">
        <v>351</v>
      </c>
      <c r="I24" s="722" t="s">
        <v>351</v>
      </c>
      <c r="J24" s="760"/>
      <c r="K24" s="14" t="s">
        <v>290</v>
      </c>
      <c r="L24" s="732" t="s">
        <v>197</v>
      </c>
      <c r="M24" s="707" t="s">
        <v>191</v>
      </c>
      <c r="N24" s="723"/>
      <c r="O24" s="761"/>
    </row>
    <row r="25" spans="1:236" s="374" customFormat="1" ht="12.75" customHeight="1">
      <c r="A25" s="709" t="s">
        <v>218</v>
      </c>
      <c r="B25" s="728" t="s">
        <v>263</v>
      </c>
      <c r="C25" s="699" t="s">
        <v>32</v>
      </c>
      <c r="D25" s="700">
        <v>12296.4899</v>
      </c>
      <c r="E25" s="700">
        <v>12265.712769999998</v>
      </c>
      <c r="F25" s="714" t="s">
        <v>351</v>
      </c>
      <c r="G25" s="714" t="s">
        <v>351</v>
      </c>
      <c r="H25" s="715" t="s">
        <v>351</v>
      </c>
      <c r="I25" s="715" t="s">
        <v>351</v>
      </c>
      <c r="J25" s="753"/>
      <c r="K25" s="14" t="s">
        <v>218</v>
      </c>
      <c r="L25" s="729" t="s">
        <v>263</v>
      </c>
      <c r="M25" s="707" t="s">
        <v>191</v>
      </c>
      <c r="N25" s="730">
        <v>0</v>
      </c>
      <c r="O25" s="763">
        <v>0</v>
      </c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</row>
    <row r="26" spans="1:15" s="79" customFormat="1" ht="12.75" customHeight="1">
      <c r="A26" s="719" t="s">
        <v>219</v>
      </c>
      <c r="B26" s="731" t="s">
        <v>196</v>
      </c>
      <c r="C26" s="720" t="s">
        <v>32</v>
      </c>
      <c r="D26" s="681">
        <v>8663.1476</v>
      </c>
      <c r="E26" s="681">
        <v>8508.761349999999</v>
      </c>
      <c r="F26" s="721"/>
      <c r="G26" s="722"/>
      <c r="H26" s="722" t="s">
        <v>351</v>
      </c>
      <c r="I26" s="722" t="s">
        <v>351</v>
      </c>
      <c r="J26" s="760"/>
      <c r="K26" s="14" t="s">
        <v>219</v>
      </c>
      <c r="L26" s="732" t="s">
        <v>196</v>
      </c>
      <c r="M26" s="707" t="s">
        <v>191</v>
      </c>
      <c r="N26" s="723"/>
      <c r="O26" s="761"/>
    </row>
    <row r="27" spans="1:15" s="79" customFormat="1" ht="12.75" customHeight="1">
      <c r="A27" s="719" t="s">
        <v>291</v>
      </c>
      <c r="B27" s="731" t="s">
        <v>197</v>
      </c>
      <c r="C27" s="720" t="s">
        <v>32</v>
      </c>
      <c r="D27" s="681">
        <v>3633.3423</v>
      </c>
      <c r="E27" s="681">
        <v>3756.95142</v>
      </c>
      <c r="F27" s="721"/>
      <c r="G27" s="722"/>
      <c r="H27" s="722" t="s">
        <v>351</v>
      </c>
      <c r="I27" s="722" t="s">
        <v>351</v>
      </c>
      <c r="J27" s="760"/>
      <c r="K27" s="14" t="s">
        <v>291</v>
      </c>
      <c r="L27" s="732" t="s">
        <v>197</v>
      </c>
      <c r="M27" s="707" t="s">
        <v>191</v>
      </c>
      <c r="N27" s="723"/>
      <c r="O27" s="761"/>
    </row>
    <row r="28" spans="1:236" s="374" customFormat="1" ht="12.75" customHeight="1">
      <c r="A28" s="709" t="s">
        <v>220</v>
      </c>
      <c r="B28" s="728" t="s">
        <v>238</v>
      </c>
      <c r="C28" s="699" t="s">
        <v>32</v>
      </c>
      <c r="D28" s="700">
        <v>2914.6454</v>
      </c>
      <c r="E28" s="700">
        <v>2862.91988</v>
      </c>
      <c r="F28" s="714" t="s">
        <v>351</v>
      </c>
      <c r="G28" s="714" t="s">
        <v>351</v>
      </c>
      <c r="H28" s="715" t="s">
        <v>351</v>
      </c>
      <c r="I28" s="715" t="s">
        <v>351</v>
      </c>
      <c r="J28" s="753"/>
      <c r="K28" s="14" t="s">
        <v>220</v>
      </c>
      <c r="L28" s="729" t="s">
        <v>238</v>
      </c>
      <c r="M28" s="707" t="s">
        <v>191</v>
      </c>
      <c r="N28" s="730">
        <v>0</v>
      </c>
      <c r="O28" s="763">
        <v>0</v>
      </c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</row>
    <row r="29" spans="1:15" s="79" customFormat="1" ht="12.75" customHeight="1">
      <c r="A29" s="719" t="s">
        <v>221</v>
      </c>
      <c r="B29" s="731" t="s">
        <v>196</v>
      </c>
      <c r="C29" s="720" t="s">
        <v>32</v>
      </c>
      <c r="D29" s="681">
        <v>1559.5111</v>
      </c>
      <c r="E29" s="681">
        <v>1542.55623</v>
      </c>
      <c r="F29" s="721"/>
      <c r="G29" s="722"/>
      <c r="H29" s="722" t="s">
        <v>351</v>
      </c>
      <c r="I29" s="722" t="s">
        <v>351</v>
      </c>
      <c r="J29" s="760"/>
      <c r="K29" s="14" t="s">
        <v>221</v>
      </c>
      <c r="L29" s="732" t="s">
        <v>196</v>
      </c>
      <c r="M29" s="707" t="s">
        <v>191</v>
      </c>
      <c r="N29" s="723"/>
      <c r="O29" s="761"/>
    </row>
    <row r="30" spans="1:15" s="79" customFormat="1" ht="12.75" customHeight="1">
      <c r="A30" s="719" t="s">
        <v>293</v>
      </c>
      <c r="B30" s="733" t="s">
        <v>197</v>
      </c>
      <c r="C30" s="720" t="s">
        <v>32</v>
      </c>
      <c r="D30" s="681">
        <v>1355.1343</v>
      </c>
      <c r="E30" s="681">
        <v>1320.36365</v>
      </c>
      <c r="F30" s="721"/>
      <c r="G30" s="722"/>
      <c r="H30" s="722" t="s">
        <v>351</v>
      </c>
      <c r="I30" s="722" t="s">
        <v>351</v>
      </c>
      <c r="J30" s="760"/>
      <c r="K30" s="14" t="s">
        <v>293</v>
      </c>
      <c r="L30" s="734" t="s">
        <v>197</v>
      </c>
      <c r="M30" s="707" t="s">
        <v>191</v>
      </c>
      <c r="N30" s="726"/>
      <c r="O30" s="762"/>
    </row>
    <row r="31" spans="1:236" s="330" customFormat="1" ht="12.75" customHeight="1">
      <c r="A31" s="764"/>
      <c r="B31" s="764"/>
      <c r="C31" s="739" t="s">
        <v>211</v>
      </c>
      <c r="D31" s="765"/>
      <c r="E31" s="765"/>
      <c r="F31" s="694"/>
      <c r="G31" s="695"/>
      <c r="H31" s="695"/>
      <c r="I31" s="695"/>
      <c r="J31" s="114"/>
      <c r="K31" s="279" t="s">
        <v>192</v>
      </c>
      <c r="L31" s="69" t="s">
        <v>211</v>
      </c>
      <c r="M31" s="70" t="s">
        <v>192</v>
      </c>
      <c r="N31" s="766"/>
      <c r="O31" s="767"/>
      <c r="P31" s="756"/>
      <c r="Q31" s="756"/>
      <c r="R31" s="756"/>
      <c r="S31" s="756"/>
      <c r="T31" s="756"/>
      <c r="U31" s="756"/>
      <c r="V31" s="756"/>
      <c r="W31" s="756"/>
      <c r="X31" s="756"/>
      <c r="Y31" s="756"/>
      <c r="Z31" s="756"/>
      <c r="AA31" s="756"/>
      <c r="AB31" s="756"/>
      <c r="AC31" s="756"/>
      <c r="AD31" s="756"/>
      <c r="AE31" s="756"/>
      <c r="AF31" s="756"/>
      <c r="AG31" s="756"/>
      <c r="AH31" s="756"/>
      <c r="AI31" s="756"/>
      <c r="AJ31" s="756"/>
      <c r="AK31" s="756"/>
      <c r="AL31" s="756"/>
      <c r="AM31" s="756"/>
      <c r="AN31" s="756"/>
      <c r="AO31" s="756"/>
      <c r="AP31" s="756"/>
      <c r="AQ31" s="756"/>
      <c r="AR31" s="756"/>
      <c r="AS31" s="756"/>
      <c r="AT31" s="756"/>
      <c r="AU31" s="756"/>
      <c r="AV31" s="756"/>
      <c r="AW31" s="756"/>
      <c r="AX31" s="756"/>
      <c r="AY31" s="756"/>
      <c r="AZ31" s="756"/>
      <c r="BA31" s="756"/>
      <c r="BB31" s="756"/>
      <c r="BC31" s="756"/>
      <c r="BD31" s="756"/>
      <c r="BE31" s="756"/>
      <c r="BF31" s="756"/>
      <c r="BG31" s="756"/>
      <c r="BH31" s="756"/>
      <c r="BI31" s="756"/>
      <c r="BJ31" s="756"/>
      <c r="BK31" s="756"/>
      <c r="BL31" s="756"/>
      <c r="BM31" s="756"/>
      <c r="BN31" s="756"/>
      <c r="BO31" s="756"/>
      <c r="BP31" s="756"/>
      <c r="BQ31" s="756"/>
      <c r="BR31" s="756"/>
      <c r="BS31" s="756"/>
      <c r="BT31" s="756"/>
      <c r="BU31" s="756"/>
      <c r="BV31" s="756"/>
      <c r="BW31" s="756"/>
      <c r="BX31" s="756"/>
      <c r="BY31" s="756"/>
      <c r="BZ31" s="756"/>
      <c r="CA31" s="756"/>
      <c r="CB31" s="756"/>
      <c r="CC31" s="756"/>
      <c r="CD31" s="756"/>
      <c r="CE31" s="756"/>
      <c r="CF31" s="756"/>
      <c r="CG31" s="756"/>
      <c r="CH31" s="756"/>
      <c r="CI31" s="756"/>
      <c r="CJ31" s="756"/>
      <c r="CK31" s="756"/>
      <c r="CL31" s="756"/>
      <c r="CM31" s="756"/>
      <c r="CN31" s="756"/>
      <c r="CO31" s="756"/>
      <c r="CP31" s="756"/>
      <c r="CQ31" s="756"/>
      <c r="CR31" s="756"/>
      <c r="CS31" s="756"/>
      <c r="CT31" s="756"/>
      <c r="CU31" s="756"/>
      <c r="CV31" s="756"/>
      <c r="CW31" s="756"/>
      <c r="CX31" s="756"/>
      <c r="CY31" s="756"/>
      <c r="CZ31" s="756"/>
      <c r="DA31" s="756"/>
      <c r="DB31" s="756"/>
      <c r="DC31" s="756"/>
      <c r="DD31" s="756"/>
      <c r="DE31" s="756"/>
      <c r="DF31" s="756"/>
      <c r="DG31" s="756"/>
      <c r="DH31" s="756"/>
      <c r="DI31" s="756"/>
      <c r="DJ31" s="756"/>
      <c r="DK31" s="756"/>
      <c r="DL31" s="756"/>
      <c r="DM31" s="756"/>
      <c r="DN31" s="756"/>
      <c r="DO31" s="756"/>
      <c r="DP31" s="756"/>
      <c r="DQ31" s="756"/>
      <c r="DR31" s="756"/>
      <c r="DS31" s="756"/>
      <c r="DT31" s="756"/>
      <c r="DU31" s="756"/>
      <c r="DV31" s="756"/>
      <c r="DW31" s="756"/>
      <c r="DX31" s="756"/>
      <c r="DY31" s="756"/>
      <c r="DZ31" s="756"/>
      <c r="EA31" s="756"/>
      <c r="EB31" s="756"/>
      <c r="EC31" s="756"/>
      <c r="ED31" s="756"/>
      <c r="EE31" s="756"/>
      <c r="EF31" s="756"/>
      <c r="EG31" s="756"/>
      <c r="EH31" s="756"/>
      <c r="EI31" s="756"/>
      <c r="EJ31" s="756"/>
      <c r="EK31" s="756"/>
      <c r="EL31" s="756"/>
      <c r="EM31" s="756"/>
      <c r="EN31" s="756"/>
      <c r="EO31" s="756"/>
      <c r="EP31" s="756"/>
      <c r="EQ31" s="756"/>
      <c r="ER31" s="756"/>
      <c r="ES31" s="756"/>
      <c r="ET31" s="756"/>
      <c r="EU31" s="756"/>
      <c r="EV31" s="756"/>
      <c r="EW31" s="756"/>
      <c r="EX31" s="756"/>
      <c r="EY31" s="756"/>
      <c r="EZ31" s="756"/>
      <c r="FA31" s="756"/>
      <c r="FB31" s="756"/>
      <c r="FC31" s="756"/>
      <c r="FD31" s="756"/>
      <c r="FE31" s="756"/>
      <c r="FF31" s="756"/>
      <c r="FG31" s="756"/>
      <c r="FH31" s="756"/>
      <c r="FI31" s="756"/>
      <c r="FJ31" s="756"/>
      <c r="FK31" s="756"/>
      <c r="FL31" s="756"/>
      <c r="FM31" s="756"/>
      <c r="FN31" s="756"/>
      <c r="FO31" s="756"/>
      <c r="FP31" s="756"/>
      <c r="FQ31" s="756"/>
      <c r="FR31" s="756"/>
      <c r="FS31" s="756"/>
      <c r="FT31" s="756"/>
      <c r="FU31" s="756"/>
      <c r="FV31" s="756"/>
      <c r="FW31" s="756"/>
      <c r="FX31" s="756"/>
      <c r="FY31" s="756"/>
      <c r="FZ31" s="756"/>
      <c r="GA31" s="756"/>
      <c r="GB31" s="756"/>
      <c r="GC31" s="756"/>
      <c r="GD31" s="756"/>
      <c r="GE31" s="756"/>
      <c r="GF31" s="756"/>
      <c r="GG31" s="756"/>
      <c r="GH31" s="756"/>
      <c r="GI31" s="756"/>
      <c r="GJ31" s="756"/>
      <c r="GK31" s="756"/>
      <c r="GL31" s="756"/>
      <c r="GM31" s="756"/>
      <c r="GN31" s="756"/>
      <c r="GO31" s="756"/>
      <c r="GP31" s="756"/>
      <c r="GQ31" s="756"/>
      <c r="GR31" s="756"/>
      <c r="GS31" s="756"/>
      <c r="GT31" s="756"/>
      <c r="GU31" s="756"/>
      <c r="GV31" s="756"/>
      <c r="GW31" s="756"/>
      <c r="GX31" s="756"/>
      <c r="GY31" s="756"/>
      <c r="GZ31" s="756"/>
      <c r="HA31" s="756"/>
      <c r="HB31" s="756"/>
      <c r="HC31" s="756"/>
      <c r="HD31" s="756"/>
      <c r="HE31" s="756"/>
      <c r="HF31" s="756"/>
      <c r="HG31" s="756"/>
      <c r="HH31" s="756"/>
      <c r="HI31" s="756"/>
      <c r="HJ31" s="756"/>
      <c r="HK31" s="756"/>
      <c r="HL31" s="756"/>
      <c r="HM31" s="756"/>
      <c r="HN31" s="756"/>
      <c r="HO31" s="756"/>
      <c r="HP31" s="756"/>
      <c r="HQ31" s="756"/>
      <c r="HR31" s="756"/>
      <c r="HS31" s="756"/>
      <c r="HT31" s="756"/>
      <c r="HU31" s="756"/>
      <c r="HV31" s="756"/>
      <c r="HW31" s="756"/>
      <c r="HX31" s="756"/>
      <c r="HY31" s="756"/>
      <c r="HZ31" s="756"/>
      <c r="IA31" s="756"/>
      <c r="IB31" s="756"/>
    </row>
    <row r="32" spans="1:15" s="1073" customFormat="1" ht="12.75" customHeight="1">
      <c r="A32" s="1062">
        <v>2</v>
      </c>
      <c r="B32" s="1063" t="s">
        <v>242</v>
      </c>
      <c r="C32" s="699" t="s">
        <v>300</v>
      </c>
      <c r="D32" s="1064">
        <v>2</v>
      </c>
      <c r="E32" s="1098">
        <v>2</v>
      </c>
      <c r="F32" s="1065">
        <v>5</v>
      </c>
      <c r="G32" s="1066">
        <v>5</v>
      </c>
      <c r="H32" s="1066" t="s">
        <v>351</v>
      </c>
      <c r="I32" s="1066"/>
      <c r="J32" s="1067"/>
      <c r="K32" s="1068">
        <v>2</v>
      </c>
      <c r="L32" s="1069" t="s">
        <v>242</v>
      </c>
      <c r="M32" s="1070" t="s">
        <v>300</v>
      </c>
      <c r="N32" s="1071"/>
      <c r="O32" s="1072"/>
    </row>
    <row r="33" spans="1:15" s="1073" customFormat="1" ht="12.75" customHeight="1">
      <c r="A33" s="1074">
        <v>3</v>
      </c>
      <c r="B33" s="1063" t="s">
        <v>323</v>
      </c>
      <c r="C33" s="1075" t="s">
        <v>32</v>
      </c>
      <c r="D33" s="1064">
        <v>13483.2224</v>
      </c>
      <c r="E33" s="1064">
        <v>13635.8496</v>
      </c>
      <c r="F33" s="1065"/>
      <c r="G33" s="1066"/>
      <c r="H33" s="1066" t="s">
        <v>351</v>
      </c>
      <c r="I33" s="1066" t="s">
        <v>351</v>
      </c>
      <c r="J33" s="1067"/>
      <c r="K33" s="1074">
        <v>3</v>
      </c>
      <c r="L33" s="1063" t="s">
        <v>323</v>
      </c>
      <c r="M33" s="1075" t="s">
        <v>32</v>
      </c>
      <c r="N33" s="730">
        <v>0</v>
      </c>
      <c r="O33" s="730">
        <v>0</v>
      </c>
    </row>
    <row r="34" spans="1:15" s="79" customFormat="1" ht="12.75" customHeight="1">
      <c r="A34" s="436" t="s">
        <v>324</v>
      </c>
      <c r="B34" s="1097" t="s">
        <v>325</v>
      </c>
      <c r="C34" s="1060" t="s">
        <v>32</v>
      </c>
      <c r="D34" s="1054">
        <v>10184.0064</v>
      </c>
      <c r="E34" s="1054">
        <v>10392.192</v>
      </c>
      <c r="F34" s="721">
        <v>9</v>
      </c>
      <c r="G34" s="722">
        <v>9</v>
      </c>
      <c r="H34" s="722"/>
      <c r="I34" s="722"/>
      <c r="J34" s="760"/>
      <c r="K34" s="436" t="s">
        <v>324</v>
      </c>
      <c r="L34" s="880" t="s">
        <v>325</v>
      </c>
      <c r="M34" s="1060" t="s">
        <v>32</v>
      </c>
      <c r="N34" s="723"/>
      <c r="O34" s="761"/>
    </row>
    <row r="35" spans="1:15" s="79" customFormat="1" ht="12.75" customHeight="1">
      <c r="A35" s="436" t="s">
        <v>326</v>
      </c>
      <c r="B35" s="1097" t="s">
        <v>338</v>
      </c>
      <c r="C35" s="1061" t="s">
        <v>32</v>
      </c>
      <c r="D35" s="1054">
        <v>3299.216</v>
      </c>
      <c r="E35" s="1054">
        <v>3243.6576</v>
      </c>
      <c r="F35" s="721">
        <v>9</v>
      </c>
      <c r="G35" s="722">
        <v>9</v>
      </c>
      <c r="H35" s="722"/>
      <c r="I35" s="722"/>
      <c r="J35" s="760"/>
      <c r="K35" s="436" t="s">
        <v>326</v>
      </c>
      <c r="L35" s="880" t="s">
        <v>327</v>
      </c>
      <c r="M35" s="1061" t="s">
        <v>32</v>
      </c>
      <c r="N35" s="723"/>
      <c r="O35" s="761"/>
    </row>
    <row r="36" spans="1:15" s="1073" customFormat="1" ht="12.75" customHeight="1">
      <c r="A36" s="1062">
        <v>4</v>
      </c>
      <c r="B36" s="1063" t="s">
        <v>328</v>
      </c>
      <c r="C36" s="1075" t="s">
        <v>300</v>
      </c>
      <c r="D36" s="1076">
        <v>2207.518</v>
      </c>
      <c r="E36" s="1076">
        <v>2078.027</v>
      </c>
      <c r="F36" s="1065"/>
      <c r="G36" s="1066"/>
      <c r="H36" s="1066" t="s">
        <v>351</v>
      </c>
      <c r="I36" s="1066" t="s">
        <v>351</v>
      </c>
      <c r="J36" s="1067"/>
      <c r="K36" s="1062">
        <v>4</v>
      </c>
      <c r="L36" s="1063" t="s">
        <v>328</v>
      </c>
      <c r="M36" s="1075" t="s">
        <v>300</v>
      </c>
      <c r="N36" s="730">
        <v>0</v>
      </c>
      <c r="O36" s="730">
        <v>0</v>
      </c>
    </row>
    <row r="37" spans="1:15" s="79" customFormat="1" ht="12.75" customHeight="1">
      <c r="A37" s="436" t="s">
        <v>190</v>
      </c>
      <c r="B37" s="1096" t="s">
        <v>329</v>
      </c>
      <c r="C37" s="1060" t="s">
        <v>300</v>
      </c>
      <c r="D37" s="681">
        <v>2207.518</v>
      </c>
      <c r="E37" s="681">
        <v>2078.027</v>
      </c>
      <c r="F37" s="721"/>
      <c r="G37" s="1055"/>
      <c r="H37" s="722"/>
      <c r="I37" s="722"/>
      <c r="J37" s="760"/>
      <c r="K37" s="436" t="s">
        <v>190</v>
      </c>
      <c r="L37" s="1056" t="s">
        <v>329</v>
      </c>
      <c r="M37" s="1060" t="s">
        <v>300</v>
      </c>
      <c r="N37" s="723"/>
      <c r="O37" s="761"/>
    </row>
    <row r="38" spans="1:15" s="79" customFormat="1" ht="12.75" customHeight="1">
      <c r="A38" s="436" t="s">
        <v>330</v>
      </c>
      <c r="B38" s="1096" t="s">
        <v>331</v>
      </c>
      <c r="C38" s="1077" t="s">
        <v>300</v>
      </c>
      <c r="D38" s="681">
        <v>0</v>
      </c>
      <c r="E38" s="681">
        <v>0</v>
      </c>
      <c r="F38" s="721">
        <v>9</v>
      </c>
      <c r="G38" s="1055">
        <v>9</v>
      </c>
      <c r="H38" s="722" t="s">
        <v>350</v>
      </c>
      <c r="I38" s="722" t="s">
        <v>350</v>
      </c>
      <c r="J38" s="760"/>
      <c r="K38" s="436" t="s">
        <v>330</v>
      </c>
      <c r="L38" s="1056" t="s">
        <v>331</v>
      </c>
      <c r="M38" s="1077" t="s">
        <v>300</v>
      </c>
      <c r="N38" s="723"/>
      <c r="O38" s="761"/>
    </row>
    <row r="39" spans="1:236" s="374" customFormat="1" ht="12.75" customHeight="1">
      <c r="A39" s="771">
        <v>5</v>
      </c>
      <c r="B39" s="772" t="s">
        <v>243</v>
      </c>
      <c r="C39" s="699" t="s">
        <v>32</v>
      </c>
      <c r="D39" s="700">
        <v>21478.16913</v>
      </c>
      <c r="E39" s="700">
        <v>21786.709454</v>
      </c>
      <c r="F39" s="714">
        <v>4</v>
      </c>
      <c r="G39" s="714" t="s">
        <v>351</v>
      </c>
      <c r="H39" s="715" t="s">
        <v>352</v>
      </c>
      <c r="I39" s="715" t="s">
        <v>351</v>
      </c>
      <c r="J39" s="753"/>
      <c r="K39" s="14">
        <v>5</v>
      </c>
      <c r="L39" s="705" t="s">
        <v>243</v>
      </c>
      <c r="M39" s="707" t="s">
        <v>191</v>
      </c>
      <c r="N39" s="730">
        <v>1.9999965843453538E-06</v>
      </c>
      <c r="O39" s="759">
        <v>0</v>
      </c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</row>
    <row r="40" spans="1:15" s="79" customFormat="1" ht="12.75" customHeight="1">
      <c r="A40" s="773" t="s">
        <v>222</v>
      </c>
      <c r="B40" s="774" t="s">
        <v>196</v>
      </c>
      <c r="C40" s="720" t="s">
        <v>32</v>
      </c>
      <c r="D40" s="682">
        <v>20428.366</v>
      </c>
      <c r="E40" s="682">
        <v>20760.916</v>
      </c>
      <c r="F40" s="721"/>
      <c r="G40" s="722"/>
      <c r="H40" s="722" t="s">
        <v>351</v>
      </c>
      <c r="I40" s="722" t="s">
        <v>351</v>
      </c>
      <c r="J40" s="760"/>
      <c r="K40" s="14" t="s">
        <v>222</v>
      </c>
      <c r="L40" s="775" t="s">
        <v>196</v>
      </c>
      <c r="M40" s="707" t="s">
        <v>191</v>
      </c>
      <c r="N40" s="723"/>
      <c r="O40" s="761"/>
    </row>
    <row r="41" spans="1:15" s="79" customFormat="1" ht="12.75" customHeight="1">
      <c r="A41" s="773" t="s">
        <v>292</v>
      </c>
      <c r="B41" s="774" t="s">
        <v>197</v>
      </c>
      <c r="C41" s="720" t="s">
        <v>32</v>
      </c>
      <c r="D41" s="682">
        <v>1049.803128</v>
      </c>
      <c r="E41" s="682">
        <v>1025.793454</v>
      </c>
      <c r="F41" s="721"/>
      <c r="G41" s="722"/>
      <c r="H41" s="722" t="s">
        <v>351</v>
      </c>
      <c r="I41" s="722" t="s">
        <v>351</v>
      </c>
      <c r="J41" s="760"/>
      <c r="K41" s="14" t="s">
        <v>292</v>
      </c>
      <c r="L41" s="775" t="s">
        <v>197</v>
      </c>
      <c r="M41" s="707" t="s">
        <v>191</v>
      </c>
      <c r="N41" s="723"/>
      <c r="O41" s="761"/>
    </row>
    <row r="42" spans="1:15" s="79" customFormat="1" ht="12.75" customHeight="1">
      <c r="A42" s="776" t="s">
        <v>14</v>
      </c>
      <c r="B42" s="777" t="s">
        <v>239</v>
      </c>
      <c r="C42" s="720" t="s">
        <v>32</v>
      </c>
      <c r="D42" s="1098">
        <v>7.347</v>
      </c>
      <c r="E42" s="682">
        <v>4.0305</v>
      </c>
      <c r="F42" s="721">
        <v>9</v>
      </c>
      <c r="G42" s="722">
        <v>9</v>
      </c>
      <c r="H42" s="722" t="s">
        <v>353</v>
      </c>
      <c r="I42" s="722" t="s">
        <v>353</v>
      </c>
      <c r="J42" s="778"/>
      <c r="K42" s="14" t="s">
        <v>14</v>
      </c>
      <c r="L42" s="1" t="s">
        <v>239</v>
      </c>
      <c r="M42" s="707" t="s">
        <v>191</v>
      </c>
      <c r="N42" s="726" t="s">
        <v>351</v>
      </c>
      <c r="O42" s="762" t="s">
        <v>351</v>
      </c>
    </row>
    <row r="43" spans="1:236" s="374" customFormat="1" ht="12.75" customHeight="1">
      <c r="A43" s="779">
        <v>6</v>
      </c>
      <c r="B43" s="780" t="s">
        <v>245</v>
      </c>
      <c r="C43" s="699" t="s">
        <v>32</v>
      </c>
      <c r="D43" s="700">
        <v>12141.71</v>
      </c>
      <c r="E43" s="700">
        <v>12641.19095652174</v>
      </c>
      <c r="F43" s="714" t="s">
        <v>351</v>
      </c>
      <c r="G43" s="714" t="s">
        <v>351</v>
      </c>
      <c r="H43" s="715" t="s">
        <v>351</v>
      </c>
      <c r="I43" s="715" t="s">
        <v>351</v>
      </c>
      <c r="J43" s="753"/>
      <c r="K43" s="14">
        <v>6</v>
      </c>
      <c r="L43" s="705" t="s">
        <v>245</v>
      </c>
      <c r="M43" s="707" t="s">
        <v>191</v>
      </c>
      <c r="N43" s="718">
        <v>0</v>
      </c>
      <c r="O43" s="759">
        <v>0</v>
      </c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</row>
    <row r="44" spans="1:236" s="374" customFormat="1" ht="12.75" customHeight="1">
      <c r="A44" s="779" t="s">
        <v>160</v>
      </c>
      <c r="B44" s="710" t="s">
        <v>244</v>
      </c>
      <c r="C44" s="699" t="s">
        <v>32</v>
      </c>
      <c r="D44" s="700">
        <v>103.575</v>
      </c>
      <c r="E44" s="700">
        <v>97.695</v>
      </c>
      <c r="F44" s="714" t="s">
        <v>351</v>
      </c>
      <c r="G44" s="714" t="s">
        <v>351</v>
      </c>
      <c r="H44" s="715" t="s">
        <v>349</v>
      </c>
      <c r="I44" s="715" t="s">
        <v>349</v>
      </c>
      <c r="J44" s="753"/>
      <c r="K44" s="14" t="s">
        <v>160</v>
      </c>
      <c r="L44" s="711" t="s">
        <v>244</v>
      </c>
      <c r="M44" s="707" t="s">
        <v>191</v>
      </c>
      <c r="N44" s="730">
        <v>0</v>
      </c>
      <c r="O44" s="763">
        <v>0</v>
      </c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</row>
    <row r="45" spans="1:15" s="79" customFormat="1" ht="12.75" customHeight="1">
      <c r="A45" s="781" t="s">
        <v>223</v>
      </c>
      <c r="B45" s="359" t="s">
        <v>196</v>
      </c>
      <c r="C45" s="720" t="s">
        <v>32</v>
      </c>
      <c r="D45" s="682">
        <v>0.585935</v>
      </c>
      <c r="E45" s="682">
        <v>0.36148051574933404</v>
      </c>
      <c r="F45" s="721"/>
      <c r="G45" s="722"/>
      <c r="H45" s="722" t="s">
        <v>349</v>
      </c>
      <c r="I45" s="722" t="s">
        <v>349</v>
      </c>
      <c r="J45" s="778"/>
      <c r="K45" s="14" t="s">
        <v>223</v>
      </c>
      <c r="L45" s="1" t="s">
        <v>196</v>
      </c>
      <c r="M45" s="707" t="s">
        <v>191</v>
      </c>
      <c r="N45" s="723"/>
      <c r="O45" s="761"/>
    </row>
    <row r="46" spans="1:15" s="79" customFormat="1" ht="12.75" customHeight="1">
      <c r="A46" s="781" t="s">
        <v>294</v>
      </c>
      <c r="B46" s="359" t="s">
        <v>197</v>
      </c>
      <c r="C46" s="720" t="s">
        <v>32</v>
      </c>
      <c r="D46" s="682">
        <v>102.989065</v>
      </c>
      <c r="E46" s="682">
        <v>97.33351948425066</v>
      </c>
      <c r="F46" s="721"/>
      <c r="G46" s="722"/>
      <c r="H46" s="722" t="s">
        <v>349</v>
      </c>
      <c r="I46" s="722" t="s">
        <v>349</v>
      </c>
      <c r="J46" s="778"/>
      <c r="K46" s="14" t="s">
        <v>294</v>
      </c>
      <c r="L46" s="1" t="s">
        <v>197</v>
      </c>
      <c r="M46" s="707" t="s">
        <v>191</v>
      </c>
      <c r="N46" s="723" t="s">
        <v>192</v>
      </c>
      <c r="O46" s="761"/>
    </row>
    <row r="47" spans="1:15" s="79" customFormat="1" ht="12.75" customHeight="1">
      <c r="A47" s="781" t="s">
        <v>15</v>
      </c>
      <c r="B47" s="731" t="s">
        <v>239</v>
      </c>
      <c r="C47" s="720" t="s">
        <v>32</v>
      </c>
      <c r="D47" s="682" t="s">
        <v>346</v>
      </c>
      <c r="E47" s="682" t="s">
        <v>346</v>
      </c>
      <c r="F47" s="721"/>
      <c r="G47" s="722"/>
      <c r="H47" s="722" t="s">
        <v>349</v>
      </c>
      <c r="I47" s="722" t="s">
        <v>349</v>
      </c>
      <c r="J47" s="778"/>
      <c r="K47" s="14" t="s">
        <v>15</v>
      </c>
      <c r="L47" s="732" t="s">
        <v>239</v>
      </c>
      <c r="M47" s="707" t="s">
        <v>191</v>
      </c>
      <c r="N47" s="723" t="s">
        <v>351</v>
      </c>
      <c r="O47" s="761" t="s">
        <v>351</v>
      </c>
    </row>
    <row r="48" spans="1:236" s="374" customFormat="1" ht="12.75" customHeight="1">
      <c r="A48" s="779" t="s">
        <v>161</v>
      </c>
      <c r="B48" s="710" t="s">
        <v>247</v>
      </c>
      <c r="C48" s="699" t="s">
        <v>32</v>
      </c>
      <c r="D48" s="700">
        <v>161.329</v>
      </c>
      <c r="E48" s="700">
        <v>570.94</v>
      </c>
      <c r="F48" s="714" t="s">
        <v>351</v>
      </c>
      <c r="G48" s="714" t="s">
        <v>351</v>
      </c>
      <c r="H48" s="715" t="s">
        <v>349</v>
      </c>
      <c r="I48" s="715" t="s">
        <v>349</v>
      </c>
      <c r="J48" s="753"/>
      <c r="K48" s="14" t="s">
        <v>161</v>
      </c>
      <c r="L48" s="711" t="s">
        <v>247</v>
      </c>
      <c r="M48" s="707" t="s">
        <v>191</v>
      </c>
      <c r="N48" s="730">
        <v>0</v>
      </c>
      <c r="O48" s="763">
        <v>0</v>
      </c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</row>
    <row r="49" spans="1:15" s="79" customFormat="1" ht="12.75" customHeight="1">
      <c r="A49" s="781" t="s">
        <v>224</v>
      </c>
      <c r="B49" s="359" t="s">
        <v>196</v>
      </c>
      <c r="C49" s="720" t="s">
        <v>32</v>
      </c>
      <c r="D49" s="1098">
        <v>74.865</v>
      </c>
      <c r="E49" s="682">
        <v>459.966</v>
      </c>
      <c r="F49" s="721">
        <v>9</v>
      </c>
      <c r="G49" s="722">
        <v>9</v>
      </c>
      <c r="H49" s="722" t="s">
        <v>349</v>
      </c>
      <c r="I49" s="1099" t="s">
        <v>347</v>
      </c>
      <c r="J49" s="760"/>
      <c r="K49" s="14" t="s">
        <v>224</v>
      </c>
      <c r="L49" s="1" t="s">
        <v>196</v>
      </c>
      <c r="M49" s="707" t="s">
        <v>191</v>
      </c>
      <c r="N49" s="723"/>
      <c r="O49" s="761"/>
    </row>
    <row r="50" spans="1:15" s="79" customFormat="1" ht="12.75" customHeight="1">
      <c r="A50" s="781" t="s">
        <v>295</v>
      </c>
      <c r="B50" s="359" t="s">
        <v>197</v>
      </c>
      <c r="C50" s="720" t="s">
        <v>32</v>
      </c>
      <c r="D50" s="1098">
        <v>86.464</v>
      </c>
      <c r="E50" s="682">
        <v>110.974</v>
      </c>
      <c r="F50" s="721"/>
      <c r="G50" s="722"/>
      <c r="H50" s="722"/>
      <c r="I50" s="722"/>
      <c r="J50" s="760"/>
      <c r="K50" s="14" t="s">
        <v>295</v>
      </c>
      <c r="L50" s="1" t="s">
        <v>197</v>
      </c>
      <c r="M50" s="707" t="s">
        <v>191</v>
      </c>
      <c r="N50" s="723"/>
      <c r="O50" s="761"/>
    </row>
    <row r="51" spans="1:15" s="79" customFormat="1" ht="12.75" customHeight="1">
      <c r="A51" s="781" t="s">
        <v>16</v>
      </c>
      <c r="B51" s="731" t="s">
        <v>239</v>
      </c>
      <c r="C51" s="720" t="s">
        <v>32</v>
      </c>
      <c r="D51" s="1098">
        <v>13.578333333333333</v>
      </c>
      <c r="E51" s="682">
        <v>17.427391322785592</v>
      </c>
      <c r="F51" s="721">
        <v>9</v>
      </c>
      <c r="G51" s="722">
        <v>9</v>
      </c>
      <c r="H51" s="722" t="s">
        <v>349</v>
      </c>
      <c r="I51" s="722" t="s">
        <v>349</v>
      </c>
      <c r="J51" s="760"/>
      <c r="K51" s="14" t="s">
        <v>16</v>
      </c>
      <c r="L51" s="732" t="s">
        <v>239</v>
      </c>
      <c r="M51" s="707" t="s">
        <v>191</v>
      </c>
      <c r="N51" s="723" t="s">
        <v>351</v>
      </c>
      <c r="O51" s="782" t="s">
        <v>351</v>
      </c>
    </row>
    <row r="52" spans="1:15" s="79" customFormat="1" ht="12.75" customHeight="1">
      <c r="A52" s="781" t="s">
        <v>162</v>
      </c>
      <c r="B52" s="783" t="s">
        <v>90</v>
      </c>
      <c r="C52" s="720" t="s">
        <v>32</v>
      </c>
      <c r="D52" s="682">
        <v>6806</v>
      </c>
      <c r="E52" s="682">
        <v>6760</v>
      </c>
      <c r="F52" s="721"/>
      <c r="G52" s="722"/>
      <c r="H52" s="722" t="s">
        <v>351</v>
      </c>
      <c r="I52" s="722" t="s">
        <v>351</v>
      </c>
      <c r="J52" s="760"/>
      <c r="K52" s="14" t="s">
        <v>162</v>
      </c>
      <c r="L52" s="711" t="s">
        <v>90</v>
      </c>
      <c r="M52" s="707" t="s">
        <v>191</v>
      </c>
      <c r="N52" s="723"/>
      <c r="O52" s="761"/>
    </row>
    <row r="53" spans="1:15" s="79" customFormat="1" ht="12.75" customHeight="1">
      <c r="A53" s="781" t="s">
        <v>268</v>
      </c>
      <c r="B53" s="784" t="s">
        <v>297</v>
      </c>
      <c r="C53" s="720" t="s">
        <v>32</v>
      </c>
      <c r="D53" s="682">
        <v>1253.005</v>
      </c>
      <c r="E53" s="682">
        <v>1142.916</v>
      </c>
      <c r="F53" s="721"/>
      <c r="G53" s="722"/>
      <c r="H53" s="722" t="s">
        <v>351</v>
      </c>
      <c r="I53" s="722" t="s">
        <v>351</v>
      </c>
      <c r="J53" s="760"/>
      <c r="K53" s="14" t="s">
        <v>268</v>
      </c>
      <c r="L53" s="785" t="s">
        <v>297</v>
      </c>
      <c r="M53" s="707" t="s">
        <v>191</v>
      </c>
      <c r="N53" s="723" t="s">
        <v>351</v>
      </c>
      <c r="O53" s="761" t="s">
        <v>351</v>
      </c>
    </row>
    <row r="54" spans="1:236" s="374" customFormat="1" ht="12.75" customHeight="1">
      <c r="A54" s="779" t="s">
        <v>163</v>
      </c>
      <c r="B54" s="710" t="s">
        <v>248</v>
      </c>
      <c r="C54" s="699" t="s">
        <v>32</v>
      </c>
      <c r="D54" s="700">
        <v>5070.806</v>
      </c>
      <c r="E54" s="700">
        <v>5212.555956521739</v>
      </c>
      <c r="F54" s="714">
        <v>4</v>
      </c>
      <c r="G54" s="714" t="s">
        <v>351</v>
      </c>
      <c r="H54" s="715" t="s">
        <v>352</v>
      </c>
      <c r="I54" s="715" t="s">
        <v>351</v>
      </c>
      <c r="J54" s="753"/>
      <c r="K54" s="14" t="s">
        <v>163</v>
      </c>
      <c r="L54" s="711" t="s">
        <v>248</v>
      </c>
      <c r="M54" s="707" t="s">
        <v>191</v>
      </c>
      <c r="N54" s="730">
        <v>-48.45300000000066</v>
      </c>
      <c r="O54" s="763">
        <v>0</v>
      </c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</row>
    <row r="55" spans="1:15" s="79" customFormat="1" ht="12.75" customHeight="1">
      <c r="A55" s="781" t="s">
        <v>225</v>
      </c>
      <c r="B55" s="359" t="s">
        <v>249</v>
      </c>
      <c r="C55" s="720" t="s">
        <v>32</v>
      </c>
      <c r="D55" s="682">
        <v>2284.077</v>
      </c>
      <c r="E55" s="682">
        <v>2274.408</v>
      </c>
      <c r="F55" s="721"/>
      <c r="G55" s="722"/>
      <c r="H55" s="722" t="s">
        <v>351</v>
      </c>
      <c r="I55" s="722" t="s">
        <v>351</v>
      </c>
      <c r="J55" s="760"/>
      <c r="K55" s="14" t="s">
        <v>225</v>
      </c>
      <c r="L55" s="1" t="s">
        <v>249</v>
      </c>
      <c r="M55" s="707" t="s">
        <v>191</v>
      </c>
      <c r="N55" s="723"/>
      <c r="O55" s="761"/>
    </row>
    <row r="56" spans="1:15" s="79" customFormat="1" ht="12.75" customHeight="1">
      <c r="A56" s="781" t="s">
        <v>226</v>
      </c>
      <c r="B56" s="359" t="s">
        <v>264</v>
      </c>
      <c r="C56" s="720" t="s">
        <v>32</v>
      </c>
      <c r="D56" s="682">
        <v>1453.796</v>
      </c>
      <c r="E56" s="682">
        <v>1503.163</v>
      </c>
      <c r="F56" s="721"/>
      <c r="G56" s="722"/>
      <c r="H56" s="722" t="s">
        <v>351</v>
      </c>
      <c r="I56" s="722" t="s">
        <v>351</v>
      </c>
      <c r="J56" s="760"/>
      <c r="K56" s="14" t="s">
        <v>226</v>
      </c>
      <c r="L56" s="1" t="s">
        <v>264</v>
      </c>
      <c r="M56" s="707" t="s">
        <v>191</v>
      </c>
      <c r="N56" s="723"/>
      <c r="O56" s="761"/>
    </row>
    <row r="57" spans="1:15" s="79" customFormat="1" ht="12.75" customHeight="1">
      <c r="A57" s="786" t="s">
        <v>227</v>
      </c>
      <c r="B57" s="1095" t="s">
        <v>91</v>
      </c>
      <c r="C57" s="720" t="s">
        <v>32</v>
      </c>
      <c r="D57" s="1098">
        <v>1381.386</v>
      </c>
      <c r="E57" s="682">
        <v>1434.9849565217392</v>
      </c>
      <c r="F57" s="721">
        <v>9</v>
      </c>
      <c r="G57" s="722">
        <v>9</v>
      </c>
      <c r="H57" s="722" t="s">
        <v>353</v>
      </c>
      <c r="I57" s="722" t="s">
        <v>353</v>
      </c>
      <c r="J57" s="760"/>
      <c r="K57" s="14" t="s">
        <v>227</v>
      </c>
      <c r="L57" s="787" t="s">
        <v>91</v>
      </c>
      <c r="M57" s="707" t="s">
        <v>191</v>
      </c>
      <c r="N57" s="726"/>
      <c r="O57" s="762"/>
    </row>
    <row r="58" spans="1:236" s="374" customFormat="1" ht="12.75" customHeight="1">
      <c r="A58" s="697">
        <v>7</v>
      </c>
      <c r="B58" s="698" t="s">
        <v>251</v>
      </c>
      <c r="C58" s="699" t="s">
        <v>300</v>
      </c>
      <c r="D58" s="700">
        <v>2610</v>
      </c>
      <c r="E58" s="700">
        <v>2597</v>
      </c>
      <c r="F58" s="714" t="s">
        <v>351</v>
      </c>
      <c r="G58" s="714" t="s">
        <v>351</v>
      </c>
      <c r="H58" s="715" t="s">
        <v>351</v>
      </c>
      <c r="I58" s="715" t="s">
        <v>351</v>
      </c>
      <c r="J58" s="753"/>
      <c r="K58" s="14">
        <v>7</v>
      </c>
      <c r="L58" s="705" t="s">
        <v>251</v>
      </c>
      <c r="M58" s="707" t="s">
        <v>300</v>
      </c>
      <c r="N58" s="718">
        <v>0</v>
      </c>
      <c r="O58" s="759">
        <v>0</v>
      </c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</row>
    <row r="59" spans="1:15" s="79" customFormat="1" ht="12.75" customHeight="1">
      <c r="A59" s="719" t="s">
        <v>164</v>
      </c>
      <c r="B59" s="783" t="s">
        <v>250</v>
      </c>
      <c r="C59" s="720" t="s">
        <v>300</v>
      </c>
      <c r="D59" s="682">
        <v>1013</v>
      </c>
      <c r="E59" s="682">
        <v>964</v>
      </c>
      <c r="F59" s="721"/>
      <c r="G59" s="722"/>
      <c r="H59" s="722" t="s">
        <v>348</v>
      </c>
      <c r="I59" s="722" t="s">
        <v>348</v>
      </c>
      <c r="J59" s="760"/>
      <c r="K59" s="14" t="s">
        <v>164</v>
      </c>
      <c r="L59" s="775" t="s">
        <v>250</v>
      </c>
      <c r="M59" s="707" t="s">
        <v>300</v>
      </c>
      <c r="N59" s="723"/>
      <c r="O59" s="761"/>
    </row>
    <row r="60" spans="1:15" s="79" customFormat="1" ht="12.75" customHeight="1">
      <c r="A60" s="719" t="s">
        <v>165</v>
      </c>
      <c r="B60" s="783" t="s">
        <v>252</v>
      </c>
      <c r="C60" s="720" t="s">
        <v>300</v>
      </c>
      <c r="D60" s="682">
        <v>0</v>
      </c>
      <c r="E60" s="682">
        <v>0</v>
      </c>
      <c r="F60" s="721">
        <v>9</v>
      </c>
      <c r="G60" s="722">
        <v>9</v>
      </c>
      <c r="H60" s="722" t="s">
        <v>353</v>
      </c>
      <c r="I60" s="722" t="s">
        <v>353</v>
      </c>
      <c r="J60" s="760"/>
      <c r="K60" s="14" t="s">
        <v>165</v>
      </c>
      <c r="L60" s="775" t="s">
        <v>252</v>
      </c>
      <c r="M60" s="707" t="s">
        <v>300</v>
      </c>
      <c r="N60" s="723"/>
      <c r="O60" s="761"/>
    </row>
    <row r="61" spans="1:236" s="374" customFormat="1" ht="12.75" customHeight="1">
      <c r="A61" s="709" t="s">
        <v>166</v>
      </c>
      <c r="B61" s="710" t="s">
        <v>253</v>
      </c>
      <c r="C61" s="699" t="s">
        <v>300</v>
      </c>
      <c r="D61" s="700">
        <v>1597</v>
      </c>
      <c r="E61" s="700">
        <v>1633</v>
      </c>
      <c r="F61" s="714" t="e">
        <v>#REF!</v>
      </c>
      <c r="G61" s="714" t="e">
        <v>#REF!</v>
      </c>
      <c r="H61" s="715" t="s">
        <v>348</v>
      </c>
      <c r="I61" s="715" t="s">
        <v>348</v>
      </c>
      <c r="J61" s="753"/>
      <c r="K61" s="14" t="s">
        <v>166</v>
      </c>
      <c r="L61" s="711" t="s">
        <v>253</v>
      </c>
      <c r="M61" s="707" t="s">
        <v>300</v>
      </c>
      <c r="N61" s="730" t="e">
        <v>#REF!</v>
      </c>
      <c r="O61" s="763" t="e">
        <v>#REF!</v>
      </c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</row>
    <row r="62" spans="1:15" s="79" customFormat="1" ht="12.75" customHeight="1">
      <c r="A62" s="719" t="s">
        <v>228</v>
      </c>
      <c r="B62" s="359" t="s">
        <v>260</v>
      </c>
      <c r="C62" s="358" t="s">
        <v>300</v>
      </c>
      <c r="D62" s="682">
        <v>0</v>
      </c>
      <c r="E62" s="682">
        <v>0</v>
      </c>
      <c r="F62" s="721">
        <v>9</v>
      </c>
      <c r="G62" s="722">
        <v>9</v>
      </c>
      <c r="H62" s="722" t="s">
        <v>353</v>
      </c>
      <c r="I62" s="722" t="s">
        <v>353</v>
      </c>
      <c r="J62" s="760"/>
      <c r="K62" s="14" t="s">
        <v>228</v>
      </c>
      <c r="L62" s="1" t="s">
        <v>260</v>
      </c>
      <c r="M62" s="707" t="s">
        <v>300</v>
      </c>
      <c r="N62" s="723"/>
      <c r="O62" s="761"/>
    </row>
    <row r="63" spans="1:15" s="79" customFormat="1" ht="12.75" customHeight="1">
      <c r="A63" s="719" t="s">
        <v>229</v>
      </c>
      <c r="B63" s="359" t="s">
        <v>254</v>
      </c>
      <c r="C63" s="358" t="s">
        <v>300</v>
      </c>
      <c r="D63" s="682" t="e">
        <v>#REF!</v>
      </c>
      <c r="E63" s="682" t="e">
        <v>#REF!</v>
      </c>
      <c r="F63" s="721">
        <v>9</v>
      </c>
      <c r="G63" s="722">
        <v>9</v>
      </c>
      <c r="H63" s="722" t="s">
        <v>353</v>
      </c>
      <c r="I63" s="722" t="s">
        <v>353</v>
      </c>
      <c r="J63" s="760"/>
      <c r="K63" s="14" t="s">
        <v>229</v>
      </c>
      <c r="L63" s="1" t="s">
        <v>254</v>
      </c>
      <c r="M63" s="707" t="s">
        <v>300</v>
      </c>
      <c r="N63" s="723"/>
      <c r="O63" s="761"/>
    </row>
    <row r="64" spans="1:15" s="79" customFormat="1" ht="12.75" customHeight="1">
      <c r="A64" s="719" t="s">
        <v>230</v>
      </c>
      <c r="B64" s="359" t="s">
        <v>261</v>
      </c>
      <c r="C64" s="358" t="s">
        <v>300</v>
      </c>
      <c r="D64" s="682">
        <v>0</v>
      </c>
      <c r="E64" s="682">
        <v>0</v>
      </c>
      <c r="F64" s="721">
        <v>9</v>
      </c>
      <c r="G64" s="722">
        <v>9</v>
      </c>
      <c r="H64" s="722" t="s">
        <v>353</v>
      </c>
      <c r="I64" s="722" t="s">
        <v>353</v>
      </c>
      <c r="J64" s="760"/>
      <c r="K64" s="14" t="s">
        <v>230</v>
      </c>
      <c r="L64" s="1" t="s">
        <v>261</v>
      </c>
      <c r="M64" s="707" t="s">
        <v>300</v>
      </c>
      <c r="N64" s="723"/>
      <c r="O64" s="761"/>
    </row>
    <row r="65" spans="1:15" s="79" customFormat="1" ht="12.75" customHeight="1">
      <c r="A65" s="719" t="s">
        <v>231</v>
      </c>
      <c r="B65" s="359" t="s">
        <v>255</v>
      </c>
      <c r="C65" s="358" t="s">
        <v>300</v>
      </c>
      <c r="D65" s="682" t="e">
        <v>#REF!</v>
      </c>
      <c r="E65" s="682" t="e">
        <v>#REF!</v>
      </c>
      <c r="F65" s="721">
        <v>9</v>
      </c>
      <c r="G65" s="722">
        <v>9</v>
      </c>
      <c r="H65" s="722" t="s">
        <v>353</v>
      </c>
      <c r="I65" s="722" t="s">
        <v>353</v>
      </c>
      <c r="J65" s="760"/>
      <c r="K65" s="14" t="s">
        <v>231</v>
      </c>
      <c r="L65" s="1" t="s">
        <v>255</v>
      </c>
      <c r="M65" s="707" t="s">
        <v>300</v>
      </c>
      <c r="N65" s="723"/>
      <c r="O65" s="761"/>
    </row>
    <row r="66" spans="1:15" s="79" customFormat="1" ht="12.75" customHeight="1">
      <c r="A66" s="719" t="s">
        <v>167</v>
      </c>
      <c r="B66" s="783" t="s">
        <v>256</v>
      </c>
      <c r="C66" s="720" t="s">
        <v>300</v>
      </c>
      <c r="D66" s="682">
        <v>0</v>
      </c>
      <c r="E66" s="682">
        <v>0</v>
      </c>
      <c r="F66" s="721">
        <v>9</v>
      </c>
      <c r="G66" s="722">
        <v>9</v>
      </c>
      <c r="H66" s="722" t="s">
        <v>353</v>
      </c>
      <c r="I66" s="722" t="s">
        <v>353</v>
      </c>
      <c r="J66" s="760"/>
      <c r="K66" s="14" t="s">
        <v>167</v>
      </c>
      <c r="L66" s="775" t="s">
        <v>256</v>
      </c>
      <c r="M66" s="707" t="s">
        <v>300</v>
      </c>
      <c r="N66" s="726"/>
      <c r="O66" s="762"/>
    </row>
    <row r="67" spans="1:236" s="374" customFormat="1" ht="12.75" customHeight="1">
      <c r="A67" s="697">
        <v>8</v>
      </c>
      <c r="B67" s="698" t="s">
        <v>267</v>
      </c>
      <c r="C67" s="699" t="s">
        <v>300</v>
      </c>
      <c r="D67" s="700">
        <v>0</v>
      </c>
      <c r="E67" s="700">
        <v>0</v>
      </c>
      <c r="F67" s="714" t="e">
        <v>#VALUE!</v>
      </c>
      <c r="G67" s="714" t="e">
        <v>#VALUE!</v>
      </c>
      <c r="H67" s="715" t="s">
        <v>351</v>
      </c>
      <c r="I67" s="715" t="s">
        <v>351</v>
      </c>
      <c r="J67" s="753"/>
      <c r="K67" s="14">
        <v>8</v>
      </c>
      <c r="L67" s="705" t="s">
        <v>267</v>
      </c>
      <c r="M67" s="707" t="s">
        <v>300</v>
      </c>
      <c r="N67" s="730" t="e">
        <v>#VALUE!</v>
      </c>
      <c r="O67" s="759" t="e">
        <v>#VALUE!</v>
      </c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79"/>
      <c r="GE67" s="79"/>
      <c r="GF67" s="79"/>
      <c r="GG67" s="79"/>
      <c r="GH67" s="79"/>
      <c r="GI67" s="79"/>
      <c r="GJ67" s="79"/>
      <c r="GK67" s="79"/>
      <c r="GL67" s="79"/>
      <c r="GM67" s="79"/>
      <c r="GN67" s="79"/>
      <c r="GO67" s="79"/>
      <c r="GP67" s="79"/>
      <c r="GQ67" s="79"/>
      <c r="GR67" s="79"/>
      <c r="GS67" s="79"/>
      <c r="GT67" s="79"/>
      <c r="GU67" s="79"/>
      <c r="GV67" s="79"/>
      <c r="GW67" s="79"/>
      <c r="GX67" s="79"/>
      <c r="GY67" s="79"/>
      <c r="GZ67" s="79"/>
      <c r="HA67" s="79"/>
      <c r="HB67" s="79"/>
      <c r="HC67" s="79"/>
      <c r="HD67" s="79"/>
      <c r="HE67" s="79"/>
      <c r="HF67" s="79"/>
      <c r="HG67" s="79"/>
      <c r="HH67" s="79"/>
      <c r="HI67" s="79"/>
      <c r="HJ67" s="79"/>
      <c r="HK67" s="79"/>
      <c r="HL67" s="79"/>
      <c r="HM67" s="79"/>
      <c r="HN67" s="79"/>
      <c r="HO67" s="79"/>
      <c r="HP67" s="79"/>
      <c r="HQ67" s="79"/>
      <c r="HR67" s="79"/>
      <c r="HS67" s="79"/>
      <c r="HT67" s="79"/>
      <c r="HU67" s="79"/>
      <c r="HV67" s="79"/>
      <c r="HW67" s="79"/>
      <c r="HX67" s="79"/>
      <c r="HY67" s="79"/>
      <c r="HZ67" s="79"/>
      <c r="IA67" s="79"/>
      <c r="IB67" s="79"/>
    </row>
    <row r="68" spans="1:15" s="79" customFormat="1" ht="12.75" customHeight="1">
      <c r="A68" s="719" t="s">
        <v>168</v>
      </c>
      <c r="B68" s="783" t="s">
        <v>286</v>
      </c>
      <c r="C68" s="720" t="s">
        <v>300</v>
      </c>
      <c r="D68" s="682" t="s">
        <v>346</v>
      </c>
      <c r="E68" s="682" t="s">
        <v>346</v>
      </c>
      <c r="F68" s="721">
        <v>9</v>
      </c>
      <c r="G68" s="722">
        <v>5</v>
      </c>
      <c r="H68" s="722" t="s">
        <v>353</v>
      </c>
      <c r="I68" s="722" t="s">
        <v>351</v>
      </c>
      <c r="J68" s="760"/>
      <c r="K68" s="14" t="s">
        <v>168</v>
      </c>
      <c r="L68" s="788" t="s">
        <v>286</v>
      </c>
      <c r="M68" s="707" t="s">
        <v>300</v>
      </c>
      <c r="N68" s="723"/>
      <c r="O68" s="761"/>
    </row>
    <row r="69" spans="1:15" s="79" customFormat="1" ht="12.75" customHeight="1">
      <c r="A69" s="719" t="s">
        <v>169</v>
      </c>
      <c r="B69" s="789" t="s">
        <v>269</v>
      </c>
      <c r="C69" s="720" t="s">
        <v>300</v>
      </c>
      <c r="D69" s="682" t="e">
        <v>#REF!</v>
      </c>
      <c r="E69" s="682" t="e">
        <v>#REF!</v>
      </c>
      <c r="F69" s="721">
        <v>9</v>
      </c>
      <c r="G69" s="722">
        <v>5</v>
      </c>
      <c r="H69" s="722" t="s">
        <v>353</v>
      </c>
      <c r="I69" s="722" t="s">
        <v>351</v>
      </c>
      <c r="J69" s="376"/>
      <c r="K69" s="14" t="s">
        <v>169</v>
      </c>
      <c r="L69" s="790" t="s">
        <v>269</v>
      </c>
      <c r="M69" s="707" t="s">
        <v>300</v>
      </c>
      <c r="N69" s="726"/>
      <c r="O69" s="762"/>
    </row>
    <row r="70" spans="1:15" s="90" customFormat="1" ht="12.75" customHeight="1">
      <c r="A70" s="791">
        <v>9</v>
      </c>
      <c r="B70" s="769" t="s">
        <v>257</v>
      </c>
      <c r="C70" s="768" t="s">
        <v>300</v>
      </c>
      <c r="D70" s="682">
        <v>15327</v>
      </c>
      <c r="E70" s="682">
        <v>15089</v>
      </c>
      <c r="F70" s="721"/>
      <c r="G70" s="722"/>
      <c r="H70" s="722" t="s">
        <v>348</v>
      </c>
      <c r="I70" s="722" t="s">
        <v>348</v>
      </c>
      <c r="J70" s="760"/>
      <c r="K70" s="14">
        <v>9</v>
      </c>
      <c r="L70" s="770" t="s">
        <v>257</v>
      </c>
      <c r="M70" s="707" t="s">
        <v>300</v>
      </c>
      <c r="N70" s="792"/>
      <c r="O70" s="793"/>
    </row>
    <row r="71" spans="1:236" s="374" customFormat="1" ht="12.75" customHeight="1">
      <c r="A71" s="697">
        <v>10</v>
      </c>
      <c r="B71" s="698" t="s">
        <v>258</v>
      </c>
      <c r="C71" s="699" t="s">
        <v>300</v>
      </c>
      <c r="D71" s="700">
        <v>22401</v>
      </c>
      <c r="E71" s="700">
        <v>22540</v>
      </c>
      <c r="F71" s="714" t="s">
        <v>351</v>
      </c>
      <c r="G71" s="714" t="s">
        <v>351</v>
      </c>
      <c r="H71" s="715" t="s">
        <v>351</v>
      </c>
      <c r="I71" s="715" t="s">
        <v>351</v>
      </c>
      <c r="J71" s="753"/>
      <c r="K71" s="14">
        <v>10</v>
      </c>
      <c r="L71" s="705" t="s">
        <v>258</v>
      </c>
      <c r="M71" s="707" t="s">
        <v>300</v>
      </c>
      <c r="N71" s="718">
        <v>0</v>
      </c>
      <c r="O71" s="794">
        <v>0</v>
      </c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79"/>
      <c r="GE71" s="79"/>
      <c r="GF71" s="79"/>
      <c r="GG71" s="79"/>
      <c r="GH71" s="79"/>
      <c r="GI71" s="79"/>
      <c r="GJ71" s="79"/>
      <c r="GK71" s="79"/>
      <c r="GL71" s="79"/>
      <c r="GM71" s="79"/>
      <c r="GN71" s="79"/>
      <c r="GO71" s="79"/>
      <c r="GP71" s="79"/>
      <c r="GQ71" s="79"/>
      <c r="GR71" s="79"/>
      <c r="GS71" s="79"/>
      <c r="GT71" s="79"/>
      <c r="GU71" s="79"/>
      <c r="GV71" s="79"/>
      <c r="GW71" s="79"/>
      <c r="GX71" s="79"/>
      <c r="GY71" s="79"/>
      <c r="GZ71" s="79"/>
      <c r="HA71" s="79"/>
      <c r="HB71" s="79"/>
      <c r="HC71" s="79"/>
      <c r="HD71" s="79"/>
      <c r="HE71" s="79"/>
      <c r="HF71" s="79"/>
      <c r="HG71" s="79"/>
      <c r="HH71" s="79"/>
      <c r="HI71" s="79"/>
      <c r="HJ71" s="79"/>
      <c r="HK71" s="79"/>
      <c r="HL71" s="79"/>
      <c r="HM71" s="79"/>
      <c r="HN71" s="79"/>
      <c r="HO71" s="79"/>
      <c r="HP71" s="79"/>
      <c r="HQ71" s="79"/>
      <c r="HR71" s="79"/>
      <c r="HS71" s="79"/>
      <c r="HT71" s="79"/>
      <c r="HU71" s="79"/>
      <c r="HV71" s="79"/>
      <c r="HW71" s="79"/>
      <c r="HX71" s="79"/>
      <c r="HY71" s="79"/>
      <c r="HZ71" s="79"/>
      <c r="IA71" s="79"/>
      <c r="IB71" s="79"/>
    </row>
    <row r="72" spans="1:236" s="374" customFormat="1" ht="12.75" customHeight="1">
      <c r="A72" s="709" t="s">
        <v>170</v>
      </c>
      <c r="B72" s="710" t="s">
        <v>272</v>
      </c>
      <c r="C72" s="699" t="s">
        <v>300</v>
      </c>
      <c r="D72" s="700">
        <v>8901</v>
      </c>
      <c r="E72" s="700">
        <v>8858</v>
      </c>
      <c r="F72" s="714" t="s">
        <v>351</v>
      </c>
      <c r="G72" s="714" t="s">
        <v>351</v>
      </c>
      <c r="H72" s="715" t="s">
        <v>351</v>
      </c>
      <c r="I72" s="715" t="s">
        <v>351</v>
      </c>
      <c r="J72" s="753"/>
      <c r="K72" s="14" t="s">
        <v>170</v>
      </c>
      <c r="L72" s="711" t="s">
        <v>272</v>
      </c>
      <c r="M72" s="707" t="s">
        <v>300</v>
      </c>
      <c r="N72" s="730">
        <v>0</v>
      </c>
      <c r="O72" s="795">
        <v>0</v>
      </c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  <c r="GB72" s="79"/>
      <c r="GC72" s="79"/>
      <c r="GD72" s="79"/>
      <c r="GE72" s="79"/>
      <c r="GF72" s="79"/>
      <c r="GG72" s="79"/>
      <c r="GH72" s="79"/>
      <c r="GI72" s="79"/>
      <c r="GJ72" s="79"/>
      <c r="GK72" s="79"/>
      <c r="GL72" s="79"/>
      <c r="GM72" s="79"/>
      <c r="GN72" s="79"/>
      <c r="GO72" s="79"/>
      <c r="GP72" s="79"/>
      <c r="GQ72" s="79"/>
      <c r="GR72" s="79"/>
      <c r="GS72" s="79"/>
      <c r="GT72" s="79"/>
      <c r="GU72" s="79"/>
      <c r="GV72" s="79"/>
      <c r="GW72" s="79"/>
      <c r="GX72" s="79"/>
      <c r="GY72" s="79"/>
      <c r="GZ72" s="79"/>
      <c r="HA72" s="79"/>
      <c r="HB72" s="79"/>
      <c r="HC72" s="79"/>
      <c r="HD72" s="79"/>
      <c r="HE72" s="79"/>
      <c r="HF72" s="79"/>
      <c r="HG72" s="79"/>
      <c r="HH72" s="79"/>
      <c r="HI72" s="79"/>
      <c r="HJ72" s="79"/>
      <c r="HK72" s="79"/>
      <c r="HL72" s="79"/>
      <c r="HM72" s="79"/>
      <c r="HN72" s="79"/>
      <c r="HO72" s="79"/>
      <c r="HP72" s="79"/>
      <c r="HQ72" s="79"/>
      <c r="HR72" s="79"/>
      <c r="HS72" s="79"/>
      <c r="HT72" s="79"/>
      <c r="HU72" s="79"/>
      <c r="HV72" s="79"/>
      <c r="HW72" s="79"/>
      <c r="HX72" s="79"/>
      <c r="HY72" s="79"/>
      <c r="HZ72" s="79"/>
      <c r="IA72" s="79"/>
      <c r="IB72" s="79"/>
    </row>
    <row r="73" spans="1:15" s="79" customFormat="1" ht="12.75" customHeight="1">
      <c r="A73" s="719" t="s">
        <v>273</v>
      </c>
      <c r="B73" s="359" t="s">
        <v>259</v>
      </c>
      <c r="C73" s="358" t="s">
        <v>300</v>
      </c>
      <c r="D73" s="682">
        <v>1750</v>
      </c>
      <c r="E73" s="682">
        <v>1733</v>
      </c>
      <c r="F73" s="721"/>
      <c r="G73" s="722"/>
      <c r="H73" s="722" t="s">
        <v>348</v>
      </c>
      <c r="I73" s="722" t="s">
        <v>348</v>
      </c>
      <c r="J73" s="760"/>
      <c r="K73" s="14" t="s">
        <v>273</v>
      </c>
      <c r="L73" s="1" t="s">
        <v>259</v>
      </c>
      <c r="M73" s="707" t="s">
        <v>300</v>
      </c>
      <c r="N73" s="723"/>
      <c r="O73" s="782"/>
    </row>
    <row r="74" spans="1:15" s="79" customFormat="1" ht="12.75" customHeight="1">
      <c r="A74" s="719" t="s">
        <v>274</v>
      </c>
      <c r="B74" s="359" t="s">
        <v>275</v>
      </c>
      <c r="C74" s="358" t="s">
        <v>300</v>
      </c>
      <c r="D74" s="682">
        <v>1826</v>
      </c>
      <c r="E74" s="682">
        <v>1842</v>
      </c>
      <c r="F74" s="721"/>
      <c r="G74" s="722"/>
      <c r="H74" s="722" t="s">
        <v>348</v>
      </c>
      <c r="I74" s="722" t="s">
        <v>348</v>
      </c>
      <c r="J74" s="376"/>
      <c r="K74" s="14" t="s">
        <v>274</v>
      </c>
      <c r="L74" s="1" t="s">
        <v>275</v>
      </c>
      <c r="M74" s="707" t="s">
        <v>300</v>
      </c>
      <c r="N74" s="723"/>
      <c r="O74" s="782"/>
    </row>
    <row r="75" spans="1:15" s="79" customFormat="1" ht="12.75" customHeight="1">
      <c r="A75" s="719" t="s">
        <v>276</v>
      </c>
      <c r="B75" s="359" t="s">
        <v>277</v>
      </c>
      <c r="C75" s="358" t="s">
        <v>300</v>
      </c>
      <c r="D75" s="682">
        <v>1553</v>
      </c>
      <c r="E75" s="682">
        <v>1612</v>
      </c>
      <c r="F75" s="721"/>
      <c r="G75" s="722"/>
      <c r="H75" s="722" t="s">
        <v>348</v>
      </c>
      <c r="I75" s="722" t="s">
        <v>348</v>
      </c>
      <c r="J75" s="376"/>
      <c r="K75" s="14" t="s">
        <v>276</v>
      </c>
      <c r="L75" s="1" t="s">
        <v>277</v>
      </c>
      <c r="M75" s="707" t="s">
        <v>300</v>
      </c>
      <c r="N75" s="723"/>
      <c r="O75" s="782"/>
    </row>
    <row r="76" spans="1:15" s="79" customFormat="1" ht="12.75" customHeight="1">
      <c r="A76" s="719" t="s">
        <v>278</v>
      </c>
      <c r="B76" s="359" t="s">
        <v>279</v>
      </c>
      <c r="C76" s="358" t="s">
        <v>300</v>
      </c>
      <c r="D76" s="682">
        <v>3772</v>
      </c>
      <c r="E76" s="682">
        <v>3671</v>
      </c>
      <c r="F76" s="721"/>
      <c r="G76" s="722"/>
      <c r="H76" s="722" t="s">
        <v>348</v>
      </c>
      <c r="I76" s="722" t="s">
        <v>348</v>
      </c>
      <c r="J76" s="376"/>
      <c r="K76" s="14" t="s">
        <v>278</v>
      </c>
      <c r="L76" s="1" t="s">
        <v>279</v>
      </c>
      <c r="M76" s="707" t="s">
        <v>300</v>
      </c>
      <c r="N76" s="723"/>
      <c r="O76" s="782"/>
    </row>
    <row r="77" spans="1:15" s="79" customFormat="1" ht="12.75" customHeight="1">
      <c r="A77" s="719" t="s">
        <v>171</v>
      </c>
      <c r="B77" s="783" t="s">
        <v>280</v>
      </c>
      <c r="C77" s="720" t="s">
        <v>300</v>
      </c>
      <c r="D77" s="682">
        <v>1414</v>
      </c>
      <c r="E77" s="682">
        <v>1438</v>
      </c>
      <c r="F77" s="721"/>
      <c r="G77" s="722"/>
      <c r="H77" s="722" t="s">
        <v>348</v>
      </c>
      <c r="I77" s="722" t="s">
        <v>348</v>
      </c>
      <c r="J77" s="760"/>
      <c r="K77" s="14" t="s">
        <v>171</v>
      </c>
      <c r="L77" s="775" t="s">
        <v>280</v>
      </c>
      <c r="M77" s="707" t="s">
        <v>300</v>
      </c>
      <c r="N77" s="723"/>
      <c r="O77" s="782"/>
    </row>
    <row r="78" spans="1:236" s="374" customFormat="1" ht="12.75" customHeight="1">
      <c r="A78" s="709" t="s">
        <v>172</v>
      </c>
      <c r="B78" s="710" t="s">
        <v>281</v>
      </c>
      <c r="C78" s="699" t="s">
        <v>300</v>
      </c>
      <c r="D78" s="700">
        <v>10735</v>
      </c>
      <c r="E78" s="700">
        <v>10869</v>
      </c>
      <c r="F78" s="714" t="s">
        <v>351</v>
      </c>
      <c r="G78" s="714" t="s">
        <v>351</v>
      </c>
      <c r="H78" s="715" t="s">
        <v>351</v>
      </c>
      <c r="I78" s="715" t="s">
        <v>351</v>
      </c>
      <c r="J78" s="753"/>
      <c r="K78" s="14" t="s">
        <v>172</v>
      </c>
      <c r="L78" s="711" t="s">
        <v>281</v>
      </c>
      <c r="M78" s="707" t="s">
        <v>300</v>
      </c>
      <c r="N78" s="730">
        <v>0</v>
      </c>
      <c r="O78" s="795">
        <v>0</v>
      </c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79"/>
      <c r="GE78" s="79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9"/>
      <c r="GS78" s="79"/>
      <c r="GT78" s="79"/>
      <c r="GU78" s="79"/>
      <c r="GV78" s="79"/>
      <c r="GW78" s="79"/>
      <c r="GX78" s="79"/>
      <c r="GY78" s="79"/>
      <c r="GZ78" s="79"/>
      <c r="HA78" s="79"/>
      <c r="HB78" s="79"/>
      <c r="HC78" s="79"/>
      <c r="HD78" s="79"/>
      <c r="HE78" s="79"/>
      <c r="HF78" s="79"/>
      <c r="HG78" s="79"/>
      <c r="HH78" s="79"/>
      <c r="HI78" s="79"/>
      <c r="HJ78" s="79"/>
      <c r="HK78" s="79"/>
      <c r="HL78" s="79"/>
      <c r="HM78" s="79"/>
      <c r="HN78" s="79"/>
      <c r="HO78" s="79"/>
      <c r="HP78" s="79"/>
      <c r="HQ78" s="79"/>
      <c r="HR78" s="79"/>
      <c r="HS78" s="79"/>
      <c r="HT78" s="79"/>
      <c r="HU78" s="79"/>
      <c r="HV78" s="79"/>
      <c r="HW78" s="79"/>
      <c r="HX78" s="79"/>
      <c r="HY78" s="79"/>
      <c r="HZ78" s="79"/>
      <c r="IA78" s="79"/>
      <c r="IB78" s="79"/>
    </row>
    <row r="79" spans="1:15" s="79" customFormat="1" ht="12.75" customHeight="1">
      <c r="A79" s="719" t="s">
        <v>232</v>
      </c>
      <c r="B79" s="359" t="s">
        <v>282</v>
      </c>
      <c r="C79" s="358" t="s">
        <v>300</v>
      </c>
      <c r="D79" s="682">
        <v>7557</v>
      </c>
      <c r="E79" s="682">
        <v>7638</v>
      </c>
      <c r="F79" s="721"/>
      <c r="G79" s="722"/>
      <c r="H79" s="722" t="s">
        <v>348</v>
      </c>
      <c r="I79" s="722" t="s">
        <v>348</v>
      </c>
      <c r="J79" s="376"/>
      <c r="K79" s="14" t="s">
        <v>232</v>
      </c>
      <c r="L79" s="1" t="s">
        <v>282</v>
      </c>
      <c r="M79" s="707" t="s">
        <v>300</v>
      </c>
      <c r="N79" s="723"/>
      <c r="O79" s="761"/>
    </row>
    <row r="80" spans="1:15" s="79" customFormat="1" ht="12.75" customHeight="1">
      <c r="A80" s="719" t="s">
        <v>233</v>
      </c>
      <c r="B80" s="359" t="s">
        <v>92</v>
      </c>
      <c r="C80" s="358" t="s">
        <v>300</v>
      </c>
      <c r="D80" s="682">
        <v>1733</v>
      </c>
      <c r="E80" s="682">
        <v>1716</v>
      </c>
      <c r="F80" s="721"/>
      <c r="G80" s="722"/>
      <c r="H80" s="722" t="s">
        <v>348</v>
      </c>
      <c r="I80" s="722" t="s">
        <v>348</v>
      </c>
      <c r="J80" s="376"/>
      <c r="K80" s="14" t="s">
        <v>233</v>
      </c>
      <c r="L80" s="1" t="s">
        <v>92</v>
      </c>
      <c r="M80" s="707" t="s">
        <v>300</v>
      </c>
      <c r="N80" s="723"/>
      <c r="O80" s="761"/>
    </row>
    <row r="81" spans="1:15" s="79" customFormat="1" ht="12.75" customHeight="1">
      <c r="A81" s="719" t="s">
        <v>234</v>
      </c>
      <c r="B81" s="359" t="s">
        <v>283</v>
      </c>
      <c r="C81" s="358" t="s">
        <v>300</v>
      </c>
      <c r="D81" s="683">
        <v>351</v>
      </c>
      <c r="E81" s="683">
        <v>378</v>
      </c>
      <c r="F81" s="721"/>
      <c r="G81" s="722"/>
      <c r="H81" s="722" t="s">
        <v>348</v>
      </c>
      <c r="I81" s="722" t="s">
        <v>348</v>
      </c>
      <c r="J81" s="376"/>
      <c r="K81" s="14" t="s">
        <v>234</v>
      </c>
      <c r="L81" s="1" t="s">
        <v>283</v>
      </c>
      <c r="M81" s="707" t="s">
        <v>300</v>
      </c>
      <c r="N81" s="723"/>
      <c r="O81" s="761"/>
    </row>
    <row r="82" spans="1:15" s="79" customFormat="1" ht="12.75" customHeight="1" thickBot="1">
      <c r="A82" s="719" t="s">
        <v>284</v>
      </c>
      <c r="B82" s="359" t="s">
        <v>285</v>
      </c>
      <c r="C82" s="358" t="s">
        <v>300</v>
      </c>
      <c r="D82" s="683">
        <v>1094</v>
      </c>
      <c r="E82" s="683">
        <v>1137</v>
      </c>
      <c r="F82" s="721"/>
      <c r="G82" s="722"/>
      <c r="H82" s="722" t="s">
        <v>348</v>
      </c>
      <c r="I82" s="722" t="s">
        <v>348</v>
      </c>
      <c r="J82" s="376"/>
      <c r="K82" s="796" t="s">
        <v>284</v>
      </c>
      <c r="L82" s="797" t="s">
        <v>285</v>
      </c>
      <c r="M82" s="798" t="s">
        <v>300</v>
      </c>
      <c r="N82" s="799"/>
      <c r="O82" s="800"/>
    </row>
    <row r="83" spans="1:15" s="79" customFormat="1" ht="12.75" customHeight="1" thickBot="1">
      <c r="A83" s="801" t="s">
        <v>173</v>
      </c>
      <c r="B83" s="789" t="s">
        <v>17</v>
      </c>
      <c r="C83" s="802" t="s">
        <v>300</v>
      </c>
      <c r="D83" s="803">
        <v>1351</v>
      </c>
      <c r="E83" s="803">
        <v>1375</v>
      </c>
      <c r="F83" s="721"/>
      <c r="G83" s="722"/>
      <c r="H83" s="722" t="s">
        <v>348</v>
      </c>
      <c r="I83" s="722" t="s">
        <v>348</v>
      </c>
      <c r="J83" s="760"/>
      <c r="K83" s="804" t="s">
        <v>173</v>
      </c>
      <c r="L83" s="805" t="s">
        <v>17</v>
      </c>
      <c r="M83" s="806" t="s">
        <v>300</v>
      </c>
      <c r="N83" s="726"/>
      <c r="O83" s="727"/>
    </row>
    <row r="84" spans="1:15" s="79" customFormat="1" ht="12.75" customHeight="1">
      <c r="A84" s="1044"/>
      <c r="B84" s="1045"/>
      <c r="C84" s="1046"/>
      <c r="D84" s="1047"/>
      <c r="E84" s="1047"/>
      <c r="F84" s="1048"/>
      <c r="G84" s="1048"/>
      <c r="H84" s="1048"/>
      <c r="I84" s="1048"/>
      <c r="J84" s="760"/>
      <c r="K84" s="91"/>
      <c r="L84" s="1049"/>
      <c r="M84" s="376"/>
      <c r="N84" s="1050"/>
      <c r="O84" s="1050"/>
    </row>
    <row r="85" spans="1:15" s="79" customFormat="1" ht="12.75" customHeight="1">
      <c r="A85" s="1044"/>
      <c r="B85" s="1051" t="s">
        <v>177</v>
      </c>
      <c r="C85" s="1046"/>
      <c r="D85" s="1047"/>
      <c r="E85" s="1047"/>
      <c r="F85" s="1048"/>
      <c r="G85" s="1048"/>
      <c r="H85" s="1048"/>
      <c r="I85" s="1048"/>
      <c r="J85" s="760"/>
      <c r="K85" s="91"/>
      <c r="L85" s="1049"/>
      <c r="M85" s="376"/>
      <c r="N85" s="1050"/>
      <c r="O85" s="1050"/>
    </row>
    <row r="86" spans="1:15" s="79" customFormat="1" ht="12.75" customHeight="1">
      <c r="A86" s="1044"/>
      <c r="B86" s="1045" t="s">
        <v>178</v>
      </c>
      <c r="C86" s="720" t="s">
        <v>300</v>
      </c>
      <c r="D86" s="1052">
        <v>1013</v>
      </c>
      <c r="E86" s="1052">
        <v>964</v>
      </c>
      <c r="F86" s="1048"/>
      <c r="G86" s="1048"/>
      <c r="H86" s="1048"/>
      <c r="I86" s="1048"/>
      <c r="J86" s="760"/>
      <c r="K86" s="91"/>
      <c r="L86" s="1049"/>
      <c r="M86" s="376"/>
      <c r="N86" s="1050"/>
      <c r="O86" s="1050"/>
    </row>
    <row r="87" spans="1:15" s="79" customFormat="1" ht="12.75" customHeight="1">
      <c r="A87" s="1044"/>
      <c r="B87" s="1045" t="s">
        <v>179</v>
      </c>
      <c r="C87" s="720" t="s">
        <v>300</v>
      </c>
      <c r="D87" s="1052">
        <v>1597</v>
      </c>
      <c r="E87" s="1052">
        <v>1633</v>
      </c>
      <c r="F87" s="1048"/>
      <c r="G87" s="1048"/>
      <c r="H87" s="1048"/>
      <c r="I87" s="1048"/>
      <c r="J87" s="760"/>
      <c r="K87" s="91"/>
      <c r="L87" s="1049"/>
      <c r="M87" s="376"/>
      <c r="N87" s="1050"/>
      <c r="O87" s="1050"/>
    </row>
    <row r="88" spans="1:15" s="79" customFormat="1" ht="12.75" customHeight="1">
      <c r="A88" s="1044"/>
      <c r="B88" s="1045" t="s">
        <v>74</v>
      </c>
      <c r="C88" s="720" t="s">
        <v>300</v>
      </c>
      <c r="D88" s="1052">
        <v>7151</v>
      </c>
      <c r="E88" s="1052">
        <v>1633</v>
      </c>
      <c r="F88" s="1048"/>
      <c r="G88" s="1048"/>
      <c r="H88" s="1048"/>
      <c r="I88" s="1048"/>
      <c r="J88" s="760"/>
      <c r="K88" s="91"/>
      <c r="L88" s="1049"/>
      <c r="M88" s="376"/>
      <c r="N88" s="1050"/>
      <c r="O88" s="1050"/>
    </row>
    <row r="89" spans="1:236" s="331" customFormat="1" ht="12.75" customHeight="1" thickBot="1">
      <c r="A89" s="125"/>
      <c r="B89" s="89"/>
      <c r="C89" s="125"/>
      <c r="D89" s="333"/>
      <c r="E89" s="334"/>
      <c r="J89" s="332"/>
      <c r="K89" s="61" t="s">
        <v>192</v>
      </c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  <c r="GB89" s="79"/>
      <c r="GC89" s="79"/>
      <c r="GD89" s="79"/>
      <c r="GE89" s="79"/>
      <c r="GF89" s="79"/>
      <c r="GG89" s="79"/>
      <c r="GH89" s="79"/>
      <c r="GI89" s="79"/>
      <c r="GJ89" s="79"/>
      <c r="GK89" s="79"/>
      <c r="GL89" s="79"/>
      <c r="GM89" s="79"/>
      <c r="GN89" s="79"/>
      <c r="GO89" s="79"/>
      <c r="GP89" s="79"/>
      <c r="GQ89" s="79"/>
      <c r="GR89" s="79"/>
      <c r="GS89" s="79"/>
      <c r="GT89" s="79"/>
      <c r="GU89" s="79"/>
      <c r="GV89" s="79"/>
      <c r="GW89" s="79"/>
      <c r="GX89" s="79"/>
      <c r="GY89" s="79"/>
      <c r="GZ89" s="79"/>
      <c r="HA89" s="79"/>
      <c r="HB89" s="79"/>
      <c r="HC89" s="79"/>
      <c r="HD89" s="79"/>
      <c r="HE89" s="79"/>
      <c r="HF89" s="79"/>
      <c r="HG89" s="79"/>
      <c r="HH89" s="79"/>
      <c r="HI89" s="79"/>
      <c r="HJ89" s="79"/>
      <c r="HK89" s="79"/>
      <c r="HL89" s="79"/>
      <c r="HM89" s="79"/>
      <c r="HN89" s="79"/>
      <c r="HO89" s="79"/>
      <c r="HP89" s="79"/>
      <c r="HQ89" s="79"/>
      <c r="HR89" s="79"/>
      <c r="HS89" s="79"/>
      <c r="HT89" s="79"/>
      <c r="HU89" s="79"/>
      <c r="HV89" s="79"/>
      <c r="HW89" s="79"/>
      <c r="HX89" s="79"/>
      <c r="HY89" s="79"/>
      <c r="HZ89" s="79"/>
      <c r="IA89" s="79"/>
      <c r="IB89" s="79"/>
    </row>
    <row r="90" spans="1:11" s="331" customFormat="1" ht="12.75" customHeight="1" thickBot="1">
      <c r="A90" s="125"/>
      <c r="B90" s="89"/>
      <c r="C90" s="324" t="s">
        <v>157</v>
      </c>
      <c r="D90" s="325">
        <v>0</v>
      </c>
      <c r="E90" s="325">
        <v>0</v>
      </c>
      <c r="J90" s="332"/>
      <c r="K90" s="61" t="s">
        <v>192</v>
      </c>
    </row>
    <row r="91" spans="1:11" ht="12.75" customHeight="1" thickBot="1">
      <c r="A91" s="335"/>
      <c r="B91" s="335"/>
      <c r="C91" s="324" t="s">
        <v>174</v>
      </c>
      <c r="D91" s="325">
        <v>1</v>
      </c>
      <c r="E91" s="325">
        <v>1</v>
      </c>
      <c r="K91" s="61" t="s">
        <v>192</v>
      </c>
    </row>
    <row r="92" spans="1:11" ht="12.75" customHeight="1">
      <c r="A92" s="335"/>
      <c r="B92" s="335"/>
      <c r="C92" s="335"/>
      <c r="D92" s="335"/>
      <c r="K92" s="61" t="s">
        <v>192</v>
      </c>
    </row>
    <row r="93" spans="1:11" ht="12.75" customHeight="1">
      <c r="A93" s="335"/>
      <c r="B93" s="335"/>
      <c r="C93" s="335"/>
      <c r="D93" s="335"/>
      <c r="K93" s="61" t="s">
        <v>192</v>
      </c>
    </row>
    <row r="94" spans="1:4" ht="12.75" customHeight="1">
      <c r="A94" s="335"/>
      <c r="B94" s="335"/>
      <c r="C94" s="335"/>
      <c r="D94" s="335"/>
    </row>
    <row r="95" spans="1:4" ht="12.75" customHeight="1">
      <c r="A95" s="335"/>
      <c r="B95" s="335"/>
      <c r="C95" s="335"/>
      <c r="D95" s="335"/>
    </row>
    <row r="96" spans="1:4" ht="12.75" customHeight="1">
      <c r="A96" s="335"/>
      <c r="B96" s="335"/>
      <c r="C96" s="335"/>
      <c r="D96" s="335"/>
    </row>
    <row r="97" spans="1:4" ht="12.75" customHeight="1">
      <c r="A97" s="335"/>
      <c r="B97" s="335"/>
      <c r="C97" s="335"/>
      <c r="D97" s="335"/>
    </row>
    <row r="98" spans="1:4" ht="12.75" customHeight="1">
      <c r="A98" s="335"/>
      <c r="B98" s="335"/>
      <c r="C98" s="335"/>
      <c r="D98" s="335"/>
    </row>
    <row r="99" spans="1:4" ht="12.75" customHeight="1">
      <c r="A99" s="335"/>
      <c r="B99" s="335"/>
      <c r="C99" s="335"/>
      <c r="D99" s="335"/>
    </row>
    <row r="100" spans="1:4" ht="12.75" customHeight="1">
      <c r="A100" s="335"/>
      <c r="B100" s="335"/>
      <c r="C100" s="335"/>
      <c r="D100" s="335"/>
    </row>
    <row r="101" spans="1:4" ht="12.75" customHeight="1">
      <c r="A101" s="335"/>
      <c r="B101" s="335"/>
      <c r="C101" s="335"/>
      <c r="D101" s="335"/>
    </row>
    <row r="102" spans="1:4" ht="12.75" customHeight="1">
      <c r="A102" s="335"/>
      <c r="B102" s="335"/>
      <c r="C102" s="335"/>
      <c r="D102" s="335"/>
    </row>
    <row r="103" spans="1:4" ht="12.75" customHeight="1">
      <c r="A103" s="335"/>
      <c r="B103" s="335"/>
      <c r="C103" s="335"/>
      <c r="D103" s="335"/>
    </row>
    <row r="104" spans="1:4" ht="12.75" customHeight="1">
      <c r="A104" s="335"/>
      <c r="B104" s="335"/>
      <c r="C104" s="335"/>
      <c r="D104" s="335"/>
    </row>
    <row r="105" spans="1:4" ht="12.75" customHeight="1">
      <c r="A105" s="335"/>
      <c r="B105" s="335"/>
      <c r="C105" s="335"/>
      <c r="D105" s="335"/>
    </row>
    <row r="106" spans="1:4" ht="12.75" customHeight="1">
      <c r="A106" s="335"/>
      <c r="B106" s="335"/>
      <c r="C106" s="335"/>
      <c r="D106" s="335"/>
    </row>
    <row r="107" spans="1:4" ht="12.75" customHeight="1">
      <c r="A107" s="335"/>
      <c r="B107" s="335"/>
      <c r="C107" s="335"/>
      <c r="D107" s="335"/>
    </row>
    <row r="108" spans="1:4" ht="12.75" customHeight="1">
      <c r="A108" s="335"/>
      <c r="B108" s="335"/>
      <c r="C108" s="335"/>
      <c r="D108" s="335"/>
    </row>
    <row r="109" spans="2:12" ht="12.75" customHeight="1" hidden="1">
      <c r="B109" s="11" t="s">
        <v>35</v>
      </c>
      <c r="C109" s="82"/>
      <c r="D109" s="82"/>
      <c r="E109" s="336"/>
      <c r="L109" s="337" t="str">
        <f>B109</f>
        <v>Derived data</v>
      </c>
    </row>
    <row r="110" spans="2:13" ht="12.75" customHeight="1" hidden="1">
      <c r="B110" s="53" t="s">
        <v>36</v>
      </c>
      <c r="C110" s="43" t="s">
        <v>300</v>
      </c>
      <c r="D110" s="68">
        <f>D74+D75+D76</f>
        <v>7151</v>
      </c>
      <c r="E110" s="84">
        <f>E74+E75+E76</f>
        <v>7125</v>
      </c>
      <c r="J110" s="807"/>
      <c r="K110" s="338"/>
      <c r="L110" s="338" t="str">
        <f>B110</f>
        <v>Printing + Writing Paper</v>
      </c>
      <c r="M110" s="339"/>
    </row>
    <row r="111" spans="2:13" ht="12.75" customHeight="1" hidden="1" thickBot="1">
      <c r="B111" s="54" t="s">
        <v>37</v>
      </c>
      <c r="C111" s="43" t="s">
        <v>300</v>
      </c>
      <c r="D111" s="340">
        <f>D77+(D79+D80+D81+D82)+D83</f>
        <v>13500</v>
      </c>
      <c r="E111" s="341">
        <f>E77+(E79+E80+E81+E82)+E83</f>
        <v>13682</v>
      </c>
      <c r="J111" s="808"/>
      <c r="K111" s="102"/>
      <c r="L111" s="102" t="str">
        <f>B111</f>
        <v>Other Paper +Paperboard</v>
      </c>
      <c r="M111" s="342"/>
    </row>
    <row r="112" spans="2:13" ht="12.75" customHeight="1" hidden="1" thickBot="1">
      <c r="B112" s="54" t="s">
        <v>47</v>
      </c>
      <c r="C112" s="43" t="s">
        <v>300</v>
      </c>
      <c r="D112" s="340">
        <f>D79+D80+D81+D82</f>
        <v>10735</v>
      </c>
      <c r="E112" s="340">
        <f>E79+E80+E81+E82</f>
        <v>10869</v>
      </c>
      <c r="J112" s="808"/>
      <c r="K112" s="60"/>
      <c r="L112" s="60" t="str">
        <f>B112</f>
        <v>Wrapping  + Packaging Paper and Paperboard</v>
      </c>
      <c r="M112" s="343"/>
    </row>
    <row r="113" spans="19:20" ht="12.75" customHeight="1" hidden="1">
      <c r="S113" s="344"/>
      <c r="T113" s="344"/>
    </row>
    <row r="114" spans="19:20" ht="12.75" customHeight="1">
      <c r="S114" s="344"/>
      <c r="T114" s="344"/>
    </row>
    <row r="115" spans="19:20" ht="12.75" customHeight="1">
      <c r="S115" s="344"/>
      <c r="T115" s="344"/>
    </row>
    <row r="116" spans="19:20" ht="12.75" customHeight="1">
      <c r="S116" s="344"/>
      <c r="T116" s="344"/>
    </row>
    <row r="117" spans="19:20" ht="12.75" customHeight="1">
      <c r="S117" s="344"/>
      <c r="T117" s="344"/>
    </row>
    <row r="118" spans="19:20" ht="12.75" customHeight="1">
      <c r="S118" s="344"/>
      <c r="T118" s="344"/>
    </row>
    <row r="119" spans="19:20" ht="12.75" customHeight="1">
      <c r="S119" s="344"/>
      <c r="T119" s="344"/>
    </row>
    <row r="120" spans="19:20" ht="12.75" customHeight="1">
      <c r="S120" s="344"/>
      <c r="T120" s="344"/>
    </row>
    <row r="121" spans="19:41" ht="12.75" customHeight="1">
      <c r="S121" s="344"/>
      <c r="T121" s="344"/>
      <c r="AL121" s="345" t="s">
        <v>192</v>
      </c>
      <c r="AM121" s="345" t="s">
        <v>192</v>
      </c>
      <c r="AN121" s="345" t="s">
        <v>192</v>
      </c>
      <c r="AO121" s="345" t="s">
        <v>192</v>
      </c>
    </row>
    <row r="122" spans="19:20" ht="12.75" customHeight="1">
      <c r="S122" s="344"/>
      <c r="T122" s="344"/>
    </row>
    <row r="123" spans="19:20" ht="12.75" customHeight="1">
      <c r="S123" s="344"/>
      <c r="T123" s="344"/>
    </row>
    <row r="124" spans="19:20" ht="12.75" customHeight="1">
      <c r="S124" s="344"/>
      <c r="T124" s="344"/>
    </row>
    <row r="125" spans="19:20" ht="12.75" customHeight="1">
      <c r="S125" s="344"/>
      <c r="T125" s="344"/>
    </row>
    <row r="126" spans="19:20" ht="12.75" customHeight="1">
      <c r="S126" s="344"/>
      <c r="T126" s="344"/>
    </row>
    <row r="127" spans="19:20" ht="12.75" customHeight="1">
      <c r="S127" s="344"/>
      <c r="T127" s="344"/>
    </row>
    <row r="128" spans="19:20" ht="12.75" customHeight="1">
      <c r="S128" s="344"/>
      <c r="T128" s="344"/>
    </row>
    <row r="129" spans="19:20" ht="12.75" customHeight="1">
      <c r="S129" s="344"/>
      <c r="T129" s="344"/>
    </row>
    <row r="130" spans="19:20" ht="12.75" customHeight="1">
      <c r="S130" s="344"/>
      <c r="T130" s="344"/>
    </row>
    <row r="131" spans="19:20" ht="12.75" customHeight="1">
      <c r="S131" s="344"/>
      <c r="T131" s="344"/>
    </row>
    <row r="132" spans="19:20" ht="12.75" customHeight="1">
      <c r="S132" s="344"/>
      <c r="T132" s="344"/>
    </row>
    <row r="133" spans="19:20" ht="12.75" customHeight="1">
      <c r="S133" s="344"/>
      <c r="T133" s="344"/>
    </row>
    <row r="134" spans="19:20" ht="12.75" customHeight="1">
      <c r="S134" s="344"/>
      <c r="T134" s="344"/>
    </row>
    <row r="135" spans="19:20" ht="12.75" customHeight="1">
      <c r="S135" s="344"/>
      <c r="T135" s="344"/>
    </row>
    <row r="136" spans="19:20" ht="12.75" customHeight="1">
      <c r="S136" s="344"/>
      <c r="T136" s="344"/>
    </row>
    <row r="137" spans="19:20" ht="12.75" customHeight="1">
      <c r="S137" s="344"/>
      <c r="T137" s="344"/>
    </row>
    <row r="138" spans="19:20" ht="12.75" customHeight="1">
      <c r="S138" s="344"/>
      <c r="T138" s="344"/>
    </row>
    <row r="139" spans="19:20" ht="12.75" customHeight="1">
      <c r="S139" s="344"/>
      <c r="T139" s="344"/>
    </row>
    <row r="140" spans="19:20" ht="12.75" customHeight="1">
      <c r="S140" s="344"/>
      <c r="T140" s="344"/>
    </row>
    <row r="141" spans="19:20" ht="12.75" customHeight="1">
      <c r="S141" s="344"/>
      <c r="T141" s="344"/>
    </row>
    <row r="142" spans="19:20" ht="12.75" customHeight="1">
      <c r="S142" s="344"/>
      <c r="T142" s="344"/>
    </row>
    <row r="143" spans="19:20" ht="12.75" customHeight="1">
      <c r="S143" s="344"/>
      <c r="T143" s="344"/>
    </row>
    <row r="144" spans="19:20" ht="12.75" customHeight="1">
      <c r="S144" s="344"/>
      <c r="T144" s="344"/>
    </row>
    <row r="145" spans="19:20" ht="12.75" customHeight="1">
      <c r="S145" s="344"/>
      <c r="T145" s="344"/>
    </row>
    <row r="146" spans="19:20" ht="12.75" customHeight="1">
      <c r="S146" s="344"/>
      <c r="T146" s="344"/>
    </row>
    <row r="147" spans="19:20" ht="12.75" customHeight="1">
      <c r="S147" s="344"/>
      <c r="T147" s="344"/>
    </row>
    <row r="148" spans="19:20" ht="12.75" customHeight="1">
      <c r="S148" s="344"/>
      <c r="T148" s="344"/>
    </row>
    <row r="149" spans="19:20" ht="12.75" customHeight="1">
      <c r="S149" s="344"/>
      <c r="T149" s="344"/>
    </row>
    <row r="150" spans="19:20" ht="12.75" customHeight="1">
      <c r="S150" s="344"/>
      <c r="T150" s="344"/>
    </row>
    <row r="151" spans="19:20" ht="12.75" customHeight="1">
      <c r="S151" s="344"/>
      <c r="T151" s="344"/>
    </row>
    <row r="152" spans="19:20" ht="12.75" customHeight="1">
      <c r="S152" s="344"/>
      <c r="T152" s="344"/>
    </row>
    <row r="153" spans="19:20" ht="12.75" customHeight="1">
      <c r="S153" s="344"/>
      <c r="T153" s="344"/>
    </row>
    <row r="154" spans="19:20" ht="12.75" customHeight="1">
      <c r="S154" s="344"/>
      <c r="T154" s="344"/>
    </row>
    <row r="155" spans="19:20" ht="12.75" customHeight="1">
      <c r="S155" s="344"/>
      <c r="T155" s="344"/>
    </row>
    <row r="156" spans="19:20" ht="12.75" customHeight="1">
      <c r="S156" s="344"/>
      <c r="T156" s="344"/>
    </row>
    <row r="157" spans="19:20" ht="12.75" customHeight="1">
      <c r="S157" s="344"/>
      <c r="T157" s="344"/>
    </row>
    <row r="158" spans="19:20" ht="12.75" customHeight="1">
      <c r="S158" s="344"/>
      <c r="T158" s="344"/>
    </row>
    <row r="159" spans="19:20" ht="12.75" customHeight="1">
      <c r="S159" s="344"/>
      <c r="T159" s="344"/>
    </row>
    <row r="160" spans="19:20" ht="12.75" customHeight="1">
      <c r="S160" s="344"/>
      <c r="T160" s="344"/>
    </row>
    <row r="161" spans="19:20" ht="12.75" customHeight="1">
      <c r="S161" s="344"/>
      <c r="T161" s="344"/>
    </row>
    <row r="162" spans="19:20" ht="12.75" customHeight="1">
      <c r="S162" s="344"/>
      <c r="T162" s="344"/>
    </row>
    <row r="163" spans="19:20" ht="12.75" customHeight="1">
      <c r="S163" s="344"/>
      <c r="T163" s="344"/>
    </row>
    <row r="164" spans="19:20" ht="12.75" customHeight="1">
      <c r="S164" s="344"/>
      <c r="T164" s="344"/>
    </row>
    <row r="165" spans="19:20" ht="12.75" customHeight="1">
      <c r="S165" s="344"/>
      <c r="T165" s="344"/>
    </row>
    <row r="166" spans="19:20" ht="12.75" customHeight="1">
      <c r="S166" s="344"/>
      <c r="T166" s="344"/>
    </row>
    <row r="167" spans="19:20" ht="12.75" customHeight="1">
      <c r="S167" s="344"/>
      <c r="T167" s="344"/>
    </row>
    <row r="168" spans="19:20" ht="12.75" customHeight="1">
      <c r="S168" s="344"/>
      <c r="T168" s="344"/>
    </row>
    <row r="169" spans="19:20" ht="12.75" customHeight="1">
      <c r="S169" s="344"/>
      <c r="T169" s="344"/>
    </row>
    <row r="170" spans="19:20" ht="12.75" customHeight="1">
      <c r="S170" s="344"/>
      <c r="T170" s="344"/>
    </row>
    <row r="171" spans="19:20" ht="12.75" customHeight="1">
      <c r="S171" s="344"/>
      <c r="T171" s="344"/>
    </row>
    <row r="172" spans="19:20" ht="12.75" customHeight="1">
      <c r="S172" s="344"/>
      <c r="T172" s="344"/>
    </row>
    <row r="173" spans="19:20" ht="12.75" customHeight="1">
      <c r="S173" s="344"/>
      <c r="T173" s="344"/>
    </row>
    <row r="174" spans="19:20" ht="12.75" customHeight="1">
      <c r="S174" s="344"/>
      <c r="T174" s="344"/>
    </row>
    <row r="175" spans="19:20" ht="12.75" customHeight="1">
      <c r="S175" s="344"/>
      <c r="T175" s="344"/>
    </row>
    <row r="176" spans="19:20" ht="12.75" customHeight="1">
      <c r="S176" s="344"/>
      <c r="T176" s="344"/>
    </row>
    <row r="177" spans="19:20" ht="12.75" customHeight="1">
      <c r="S177" s="344"/>
      <c r="T177" s="344"/>
    </row>
    <row r="178" spans="19:20" ht="12.75" customHeight="1">
      <c r="S178" s="344"/>
      <c r="T178" s="344"/>
    </row>
    <row r="179" spans="19:20" ht="12.75" customHeight="1">
      <c r="S179" s="344"/>
      <c r="T179" s="344"/>
    </row>
    <row r="180" spans="19:20" ht="12.75" customHeight="1">
      <c r="S180" s="344"/>
      <c r="T180" s="344"/>
    </row>
    <row r="181" spans="19:20" ht="12.75" customHeight="1">
      <c r="S181" s="344"/>
      <c r="T181" s="344"/>
    </row>
    <row r="182" spans="19:20" ht="12.75" customHeight="1">
      <c r="S182" s="344"/>
      <c r="T182" s="344"/>
    </row>
    <row r="183" spans="19:20" ht="12.75" customHeight="1">
      <c r="S183" s="344"/>
      <c r="T183" s="344"/>
    </row>
    <row r="184" spans="19:20" ht="12.75" customHeight="1">
      <c r="S184" s="344"/>
      <c r="T184" s="344"/>
    </row>
    <row r="185" spans="19:20" ht="12.75" customHeight="1">
      <c r="S185" s="344"/>
      <c r="T185" s="344"/>
    </row>
    <row r="186" spans="19:20" ht="12.75" customHeight="1">
      <c r="S186" s="344"/>
      <c r="T186" s="344"/>
    </row>
    <row r="187" spans="19:20" ht="12.75" customHeight="1">
      <c r="S187" s="344"/>
      <c r="T187" s="344"/>
    </row>
    <row r="188" spans="19:20" ht="12.75" customHeight="1">
      <c r="S188" s="344"/>
      <c r="T188" s="344"/>
    </row>
    <row r="189" spans="19:20" ht="12.75" customHeight="1">
      <c r="S189" s="344"/>
      <c r="T189" s="344"/>
    </row>
    <row r="190" spans="19:20" ht="12.75" customHeight="1">
      <c r="S190" s="344"/>
      <c r="T190" s="344"/>
    </row>
    <row r="191" spans="19:20" ht="12.75" customHeight="1">
      <c r="S191" s="344"/>
      <c r="T191" s="344"/>
    </row>
    <row r="192" spans="19:20" ht="12.75" customHeight="1">
      <c r="S192" s="344"/>
      <c r="T192" s="344"/>
    </row>
    <row r="193" spans="19:20" ht="12.75" customHeight="1">
      <c r="S193" s="344"/>
      <c r="T193" s="344"/>
    </row>
    <row r="194" spans="19:20" ht="12.75" customHeight="1">
      <c r="S194" s="344"/>
      <c r="T194" s="344"/>
    </row>
    <row r="195" spans="19:20" ht="12.75" customHeight="1">
      <c r="S195" s="344"/>
      <c r="T195" s="344"/>
    </row>
    <row r="196" spans="19:20" ht="12.75" customHeight="1">
      <c r="S196" s="344"/>
      <c r="T196" s="344"/>
    </row>
    <row r="197" spans="19:20" ht="12.75" customHeight="1">
      <c r="S197" s="344"/>
      <c r="T197" s="344"/>
    </row>
    <row r="198" spans="19:20" ht="12.75" customHeight="1">
      <c r="S198" s="344"/>
      <c r="T198" s="344"/>
    </row>
    <row r="199" spans="19:20" ht="12.75" customHeight="1">
      <c r="S199" s="344"/>
      <c r="T199" s="344"/>
    </row>
    <row r="200" spans="19:20" ht="12.75" customHeight="1">
      <c r="S200" s="344"/>
      <c r="T200" s="344"/>
    </row>
    <row r="201" spans="19:20" ht="12.75" customHeight="1">
      <c r="S201" s="344"/>
      <c r="T201" s="344"/>
    </row>
    <row r="202" spans="19:20" ht="12.75" customHeight="1">
      <c r="S202" s="344"/>
      <c r="T202" s="344"/>
    </row>
    <row r="203" spans="19:20" ht="12.75" customHeight="1">
      <c r="S203" s="344"/>
      <c r="T203" s="344"/>
    </row>
    <row r="204" spans="19:20" ht="12.75" customHeight="1">
      <c r="S204" s="344"/>
      <c r="T204" s="344"/>
    </row>
    <row r="205" spans="19:20" ht="12.75" customHeight="1">
      <c r="S205" s="344"/>
      <c r="T205" s="344"/>
    </row>
    <row r="206" spans="19:20" ht="12.75" customHeight="1">
      <c r="S206" s="344"/>
      <c r="T206" s="344"/>
    </row>
    <row r="207" spans="19:20" ht="12.75" customHeight="1">
      <c r="S207" s="344"/>
      <c r="T207" s="344"/>
    </row>
    <row r="208" spans="19:20" ht="12.75" customHeight="1">
      <c r="S208" s="344"/>
      <c r="T208" s="344"/>
    </row>
    <row r="209" spans="19:20" ht="12.75" customHeight="1">
      <c r="S209" s="344"/>
      <c r="T209" s="344"/>
    </row>
    <row r="210" spans="19:20" ht="12.75" customHeight="1">
      <c r="S210" s="344"/>
      <c r="T210" s="344"/>
    </row>
    <row r="211" spans="19:20" ht="12.75" customHeight="1">
      <c r="S211" s="344"/>
      <c r="T211" s="344"/>
    </row>
    <row r="212" spans="19:20" ht="12.75" customHeight="1">
      <c r="S212" s="344"/>
      <c r="T212" s="344"/>
    </row>
    <row r="213" spans="19:20" ht="12.75" customHeight="1">
      <c r="S213" s="344"/>
      <c r="T213" s="344"/>
    </row>
    <row r="214" spans="19:20" ht="12.75" customHeight="1">
      <c r="S214" s="344"/>
      <c r="T214" s="344"/>
    </row>
    <row r="215" spans="19:20" ht="12.75" customHeight="1">
      <c r="S215" s="344"/>
      <c r="T215" s="344"/>
    </row>
    <row r="216" spans="19:20" ht="12.75" customHeight="1">
      <c r="S216" s="344"/>
      <c r="T216" s="344"/>
    </row>
    <row r="217" spans="19:20" ht="12.75" customHeight="1">
      <c r="S217" s="344"/>
      <c r="T217" s="344"/>
    </row>
    <row r="218" spans="19:20" ht="12.75" customHeight="1">
      <c r="S218" s="344"/>
      <c r="T218" s="344"/>
    </row>
    <row r="219" spans="19:20" ht="12.75" customHeight="1">
      <c r="S219" s="344"/>
      <c r="T219" s="344"/>
    </row>
    <row r="220" spans="19:20" ht="12.75" customHeight="1">
      <c r="S220" s="344"/>
      <c r="T220" s="344"/>
    </row>
    <row r="221" spans="19:20" ht="12.75" customHeight="1">
      <c r="S221" s="344"/>
      <c r="T221" s="344"/>
    </row>
    <row r="222" spans="19:20" ht="12.75" customHeight="1">
      <c r="S222" s="344"/>
      <c r="T222" s="344"/>
    </row>
    <row r="223" spans="19:20" ht="12.75" customHeight="1">
      <c r="S223" s="344"/>
      <c r="T223" s="344"/>
    </row>
    <row r="224" spans="19:20" ht="12.75" customHeight="1">
      <c r="S224" s="344"/>
      <c r="T224" s="344"/>
    </row>
    <row r="225" spans="19:20" ht="12.75" customHeight="1">
      <c r="S225" s="344"/>
      <c r="T225" s="344"/>
    </row>
  </sheetData>
  <sheetProtection selectLockedCells="1"/>
  <mergeCells count="10">
    <mergeCell ref="C3:E3"/>
    <mergeCell ref="C5:E5"/>
    <mergeCell ref="C2:D2"/>
    <mergeCell ref="K3:N6"/>
    <mergeCell ref="A12:E12"/>
    <mergeCell ref="C10:C11"/>
    <mergeCell ref="A5:B6"/>
    <mergeCell ref="A7:B7"/>
    <mergeCell ref="A8:B8"/>
    <mergeCell ref="N7:O8"/>
  </mergeCells>
  <conditionalFormatting sqref="D91:E91">
    <cfRule type="cellIs" priority="1" dxfId="0" operator="greaterThan" stopIfTrue="1">
      <formula>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scale="70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BL107"/>
  <sheetViews>
    <sheetView showGridLines="0" zoomScale="70" zoomScaleNormal="70" zoomScaleSheetLayoutView="75" zoomScalePageLayoutView="0" workbookViewId="0" topLeftCell="A1">
      <selection activeCell="K2" sqref="K2"/>
    </sheetView>
  </sheetViews>
  <sheetFormatPr defaultColWidth="9.625" defaultRowHeight="12.75" customHeight="1"/>
  <cols>
    <col min="1" max="1" width="8.25390625" style="81" customWidth="1"/>
    <col min="2" max="2" width="55.75390625" style="35" customWidth="1"/>
    <col min="3" max="3" width="10.00390625" style="35" customWidth="1"/>
    <col min="4" max="11" width="19.125" style="35" customWidth="1"/>
    <col min="12" max="26" width="7.00390625" style="35" customWidth="1"/>
    <col min="27" max="27" width="7.00390625" style="344" customWidth="1"/>
    <col min="28" max="28" width="9.375" style="35" customWidth="1"/>
    <col min="29" max="29" width="56.375" style="35" customWidth="1"/>
    <col min="30" max="30" width="9.375" style="35" customWidth="1"/>
    <col min="31" max="40" width="10.75390625" style="35" customWidth="1"/>
    <col min="41" max="41" width="58.375" style="35" customWidth="1"/>
    <col min="42" max="42" width="9.375" style="35" customWidth="1"/>
    <col min="43" max="43" width="14.375" style="35" customWidth="1"/>
    <col min="44" max="46" width="12.875" style="35" customWidth="1"/>
    <col min="47" max="47" width="12.625" style="35" customWidth="1"/>
    <col min="48" max="48" width="10.875" style="35" customWidth="1"/>
    <col min="49" max="49" width="62.375" style="35" bestFit="1" customWidth="1"/>
    <col min="50" max="50" width="10.375" style="35" bestFit="1" customWidth="1"/>
    <col min="51" max="54" width="12.625" style="35" customWidth="1"/>
    <col min="55" max="55" width="11.125" style="35" customWidth="1"/>
    <col min="56" max="56" width="11.625" style="35" customWidth="1"/>
    <col min="57" max="57" width="12.625" style="35" customWidth="1"/>
    <col min="58" max="58" width="10.875" style="35" customWidth="1"/>
    <col min="59" max="59" width="62.375" style="35" bestFit="1" customWidth="1"/>
    <col min="60" max="60" width="10.375" style="35" bestFit="1" customWidth="1"/>
    <col min="61" max="64" width="12.625" style="35" customWidth="1"/>
    <col min="65" max="65" width="16.875" style="35" customWidth="1"/>
    <col min="66" max="67" width="9.625" style="0" customWidth="1"/>
    <col min="68" max="16384" width="9.625" style="35" customWidth="1"/>
  </cols>
  <sheetData>
    <row r="1" spans="55:56" ht="12.75" customHeight="1" thickBot="1">
      <c r="BC1" s="1078"/>
      <c r="BD1" s="1078"/>
    </row>
    <row r="2" spans="1:62" ht="16.5" customHeight="1">
      <c r="A2" s="446"/>
      <c r="B2" s="448"/>
      <c r="C2" s="448"/>
      <c r="D2" s="1132" t="s">
        <v>192</v>
      </c>
      <c r="E2" s="1132" t="s">
        <v>212</v>
      </c>
      <c r="F2" s="448"/>
      <c r="G2" s="809" t="s">
        <v>246</v>
      </c>
      <c r="H2" s="1138" t="s">
        <v>366</v>
      </c>
      <c r="I2" s="1139"/>
      <c r="J2" s="810" t="s">
        <v>204</v>
      </c>
      <c r="K2" s="811"/>
      <c r="L2" s="6"/>
      <c r="M2" s="7"/>
      <c r="N2" s="7"/>
      <c r="O2" s="812"/>
      <c r="P2" s="7"/>
      <c r="Q2" s="7"/>
      <c r="R2" s="7"/>
      <c r="S2" s="6"/>
      <c r="T2" s="30"/>
      <c r="U2" s="30"/>
      <c r="V2" s="30"/>
      <c r="W2" s="6"/>
      <c r="X2" s="6"/>
      <c r="Y2" s="6"/>
      <c r="Z2" s="6"/>
      <c r="AA2" s="813"/>
      <c r="AB2" s="1114"/>
      <c r="AC2" s="1114"/>
      <c r="AD2" s="1114"/>
      <c r="AE2" s="1114"/>
      <c r="AF2" s="1114"/>
      <c r="AN2" s="1114"/>
      <c r="AO2" s="1114"/>
      <c r="AP2" s="1114"/>
      <c r="AQ2" s="1114"/>
      <c r="AR2" s="1114"/>
      <c r="AS2" s="685"/>
      <c r="AT2" s="685"/>
      <c r="AV2" s="1029"/>
      <c r="AW2" s="1029"/>
      <c r="AX2" s="1029"/>
      <c r="AY2" s="1030">
        <v>0</v>
      </c>
      <c r="AZ2" s="361" t="s">
        <v>143</v>
      </c>
      <c r="BF2" s="1114"/>
      <c r="BG2" s="1114"/>
      <c r="BH2" s="1114"/>
      <c r="BI2" s="1114"/>
      <c r="BJ2" s="361"/>
    </row>
    <row r="3" spans="1:63" ht="16.5" customHeight="1">
      <c r="A3" s="450"/>
      <c r="B3" s="7"/>
      <c r="C3" s="7"/>
      <c r="D3" s="1133"/>
      <c r="E3" s="1133"/>
      <c r="F3" s="7"/>
      <c r="G3" s="408" t="s">
        <v>209</v>
      </c>
      <c r="H3" s="137"/>
      <c r="I3" s="137"/>
      <c r="J3" s="138"/>
      <c r="K3" s="814"/>
      <c r="L3" s="6"/>
      <c r="M3" s="7"/>
      <c r="N3" s="7"/>
      <c r="O3" s="815"/>
      <c r="P3" s="7"/>
      <c r="Q3" s="7"/>
      <c r="R3" s="7"/>
      <c r="S3" s="6"/>
      <c r="T3" s="30"/>
      <c r="U3" s="30"/>
      <c r="V3" s="30"/>
      <c r="W3" s="6"/>
      <c r="X3" s="6"/>
      <c r="Y3" s="6"/>
      <c r="Z3" s="6"/>
      <c r="AA3" s="813"/>
      <c r="AB3" s="1114"/>
      <c r="AC3" s="1114"/>
      <c r="AD3" s="1114"/>
      <c r="AE3" s="1114"/>
      <c r="AF3" s="1114"/>
      <c r="AN3" s="1114"/>
      <c r="AO3" s="1114"/>
      <c r="AP3" s="1114"/>
      <c r="AQ3" s="1114"/>
      <c r="AR3" s="1114"/>
      <c r="AS3" s="685"/>
      <c r="AT3" s="685"/>
      <c r="AV3" s="1029"/>
      <c r="AW3" s="1029"/>
      <c r="AX3" s="1029"/>
      <c r="AY3" s="363" t="s">
        <v>144</v>
      </c>
      <c r="AZ3" s="361" t="s">
        <v>150</v>
      </c>
      <c r="BF3" s="1114"/>
      <c r="BG3" s="1114"/>
      <c r="BH3" s="1114"/>
      <c r="BI3" s="1114"/>
      <c r="BJ3" s="361" t="s">
        <v>154</v>
      </c>
      <c r="BK3" s="364" t="s">
        <v>156</v>
      </c>
    </row>
    <row r="4" spans="1:62" ht="16.5" customHeight="1">
      <c r="A4" s="450"/>
      <c r="B4" s="7"/>
      <c r="C4" s="7"/>
      <c r="D4" s="7"/>
      <c r="E4" s="409" t="s">
        <v>199</v>
      </c>
      <c r="F4" s="7"/>
      <c r="G4" s="408" t="s">
        <v>205</v>
      </c>
      <c r="H4" s="137"/>
      <c r="I4" s="1140"/>
      <c r="J4" s="1140"/>
      <c r="K4" s="1141"/>
      <c r="L4" s="6"/>
      <c r="M4" s="7"/>
      <c r="N4" s="7"/>
      <c r="O4" s="816"/>
      <c r="P4" s="7"/>
      <c r="Q4" s="7"/>
      <c r="R4" s="7"/>
      <c r="S4" s="6"/>
      <c r="T4" s="6"/>
      <c r="U4" s="6"/>
      <c r="V4" s="6"/>
      <c r="W4" s="6"/>
      <c r="X4" s="6"/>
      <c r="Y4" s="6"/>
      <c r="Z4" s="6"/>
      <c r="AA4" s="813"/>
      <c r="AB4" s="1114"/>
      <c r="AC4" s="1114"/>
      <c r="AD4" s="1114"/>
      <c r="AE4" s="1114"/>
      <c r="AF4" s="1114"/>
      <c r="AN4" s="1114"/>
      <c r="AO4" s="1114"/>
      <c r="AP4" s="1114"/>
      <c r="AQ4" s="1114"/>
      <c r="AR4" s="1114"/>
      <c r="AS4" s="685"/>
      <c r="AT4" s="685"/>
      <c r="AV4" s="1029"/>
      <c r="AW4" s="1029"/>
      <c r="AX4" s="1029"/>
      <c r="AY4" s="363" t="s">
        <v>145</v>
      </c>
      <c r="AZ4" s="361" t="s">
        <v>146</v>
      </c>
      <c r="BF4" s="1114"/>
      <c r="BG4" s="1114"/>
      <c r="BH4" s="1114"/>
      <c r="BI4" s="1114"/>
      <c r="BJ4" s="361" t="s">
        <v>155</v>
      </c>
    </row>
    <row r="5" spans="1:62" ht="16.5" customHeight="1">
      <c r="A5" s="450"/>
      <c r="B5" s="410" t="s">
        <v>192</v>
      </c>
      <c r="C5" s="411"/>
      <c r="D5" s="7"/>
      <c r="E5" s="412" t="s">
        <v>270</v>
      </c>
      <c r="F5" s="7"/>
      <c r="G5" s="408" t="s">
        <v>206</v>
      </c>
      <c r="H5" s="137"/>
      <c r="I5" s="143"/>
      <c r="J5" s="413" t="s">
        <v>207</v>
      </c>
      <c r="K5" s="814"/>
      <c r="L5" s="6"/>
      <c r="M5" s="7"/>
      <c r="N5" s="7"/>
      <c r="O5" s="816"/>
      <c r="P5" s="7"/>
      <c r="Q5" s="7"/>
      <c r="R5" s="7"/>
      <c r="S5" s="6"/>
      <c r="T5" s="817"/>
      <c r="U5" s="6"/>
      <c r="V5" s="6"/>
      <c r="W5" s="6"/>
      <c r="X5" s="6"/>
      <c r="Y5" s="6"/>
      <c r="Z5" s="6"/>
      <c r="AA5" s="813"/>
      <c r="AC5" s="71" t="s">
        <v>34</v>
      </c>
      <c r="AO5" s="71" t="s">
        <v>54</v>
      </c>
      <c r="AW5" s="365" t="s">
        <v>183</v>
      </c>
      <c r="AX5" s="363"/>
      <c r="AY5" s="363" t="s">
        <v>147</v>
      </c>
      <c r="AZ5" s="361" t="s">
        <v>151</v>
      </c>
      <c r="BG5" s="365" t="s">
        <v>184</v>
      </c>
      <c r="BH5" s="363"/>
      <c r="BI5" s="363"/>
      <c r="BJ5" s="361"/>
    </row>
    <row r="6" spans="1:62" ht="16.5" customHeight="1" thickBot="1">
      <c r="A6" s="450"/>
      <c r="B6" s="1134" t="s">
        <v>341</v>
      </c>
      <c r="C6" s="1135"/>
      <c r="D6" s="1136"/>
      <c r="E6" s="414"/>
      <c r="F6" s="7"/>
      <c r="G6" s="415" t="s">
        <v>208</v>
      </c>
      <c r="H6" s="137"/>
      <c r="I6" s="137"/>
      <c r="J6" s="138"/>
      <c r="K6" s="814"/>
      <c r="L6" s="818" t="s">
        <v>181</v>
      </c>
      <c r="M6" s="818" t="s">
        <v>181</v>
      </c>
      <c r="N6" s="818" t="s">
        <v>181</v>
      </c>
      <c r="O6" s="818" t="s">
        <v>181</v>
      </c>
      <c r="P6" s="818" t="s">
        <v>181</v>
      </c>
      <c r="Q6" s="818" t="s">
        <v>181</v>
      </c>
      <c r="R6" s="818" t="s">
        <v>181</v>
      </c>
      <c r="S6" s="818" t="s">
        <v>181</v>
      </c>
      <c r="T6" s="818" t="s">
        <v>182</v>
      </c>
      <c r="U6" s="818" t="s">
        <v>182</v>
      </c>
      <c r="V6" s="818" t="s">
        <v>182</v>
      </c>
      <c r="W6" s="818" t="s">
        <v>182</v>
      </c>
      <c r="X6" s="818" t="s">
        <v>182</v>
      </c>
      <c r="Y6" s="818" t="s">
        <v>182</v>
      </c>
      <c r="Z6" s="818" t="s">
        <v>182</v>
      </c>
      <c r="AA6" s="818" t="s">
        <v>182</v>
      </c>
      <c r="AC6" s="10"/>
      <c r="AD6" s="10"/>
      <c r="AH6" s="72" t="str">
        <f>G2</f>
        <v>Country: </v>
      </c>
      <c r="AI6" s="1137" t="str">
        <f>H2</f>
        <v>Germany</v>
      </c>
      <c r="AJ6" s="1137"/>
      <c r="AK6" s="1137"/>
      <c r="AL6" s="1137"/>
      <c r="AM6" s="113"/>
      <c r="AN6" s="113"/>
      <c r="AO6" s="113"/>
      <c r="AQ6" s="72" t="str">
        <f>G2</f>
        <v>Country: </v>
      </c>
      <c r="AR6" s="366" t="str">
        <f>H2</f>
        <v>Germany</v>
      </c>
      <c r="AS6" s="366"/>
      <c r="AT6" s="366"/>
      <c r="AX6" s="363"/>
      <c r="AY6" s="363" t="s">
        <v>148</v>
      </c>
      <c r="AZ6" s="361" t="s">
        <v>152</v>
      </c>
      <c r="BC6" s="35" t="s">
        <v>332</v>
      </c>
      <c r="BD6" s="1079">
        <v>2</v>
      </c>
      <c r="BG6" s="35" t="s">
        <v>153</v>
      </c>
      <c r="BH6" s="363"/>
      <c r="BI6" s="363"/>
      <c r="BJ6" s="361"/>
    </row>
    <row r="7" spans="1:62" ht="18.75" thickBot="1">
      <c r="A7" s="450"/>
      <c r="B7" s="819" t="s">
        <v>340</v>
      </c>
      <c r="C7" s="7"/>
      <c r="D7" s="820"/>
      <c r="E7" s="821" t="s">
        <v>135</v>
      </c>
      <c r="F7" s="735" t="s">
        <v>192</v>
      </c>
      <c r="G7" s="822" t="s">
        <v>192</v>
      </c>
      <c r="H7" s="823"/>
      <c r="I7" s="823"/>
      <c r="J7" s="824"/>
      <c r="K7" s="825"/>
      <c r="L7" s="6"/>
      <c r="M7" s="7"/>
      <c r="N7" s="6"/>
      <c r="O7" s="6"/>
      <c r="P7" s="6"/>
      <c r="Q7" s="7"/>
      <c r="R7" s="7"/>
      <c r="S7" s="6"/>
      <c r="T7" s="817"/>
      <c r="U7" s="7"/>
      <c r="V7" s="6"/>
      <c r="W7" s="6"/>
      <c r="X7" s="6"/>
      <c r="Y7" s="7"/>
      <c r="Z7" s="7"/>
      <c r="AA7" s="6"/>
      <c r="AB7" s="73"/>
      <c r="AC7" s="74" t="s">
        <v>270</v>
      </c>
      <c r="AD7" s="75"/>
      <c r="AE7" s="1149" t="s">
        <v>31</v>
      </c>
      <c r="AF7" s="1149"/>
      <c r="AG7" s="1149"/>
      <c r="AH7" s="1149"/>
      <c r="AI7" s="1149"/>
      <c r="AJ7" s="1149"/>
      <c r="AK7" s="1149"/>
      <c r="AL7" s="1150"/>
      <c r="AM7" s="97"/>
      <c r="AN7" s="116"/>
      <c r="AO7" s="94"/>
      <c r="AP7" s="367"/>
      <c r="AQ7" s="368"/>
      <c r="AR7" s="1039"/>
      <c r="AS7" s="1041"/>
      <c r="AT7" s="83"/>
      <c r="AX7" s="363"/>
      <c r="AY7" s="363" t="s">
        <v>149</v>
      </c>
      <c r="AZ7" s="361" t="s">
        <v>185</v>
      </c>
      <c r="BH7" s="363"/>
      <c r="BI7" s="363"/>
      <c r="BJ7" s="361"/>
    </row>
    <row r="8" spans="1:64" s="85" customFormat="1" ht="13.5" customHeight="1">
      <c r="A8" s="826" t="s">
        <v>210</v>
      </c>
      <c r="B8" s="827" t="s">
        <v>192</v>
      </c>
      <c r="C8" s="828" t="s">
        <v>265</v>
      </c>
      <c r="D8" s="1142" t="s">
        <v>195</v>
      </c>
      <c r="E8" s="1142"/>
      <c r="F8" s="1142"/>
      <c r="G8" s="1143"/>
      <c r="H8" s="1142" t="s">
        <v>198</v>
      </c>
      <c r="I8" s="1142"/>
      <c r="J8" s="1142"/>
      <c r="K8" s="1144"/>
      <c r="L8" s="829" t="s">
        <v>136</v>
      </c>
      <c r="M8" s="830"/>
      <c r="N8" s="830"/>
      <c r="O8" s="831"/>
      <c r="P8" s="830" t="s">
        <v>137</v>
      </c>
      <c r="Q8" s="832"/>
      <c r="R8" s="832"/>
      <c r="S8" s="833"/>
      <c r="T8" s="834" t="s">
        <v>136</v>
      </c>
      <c r="U8" s="830"/>
      <c r="V8" s="830"/>
      <c r="W8" s="831"/>
      <c r="X8" s="830" t="s">
        <v>137</v>
      </c>
      <c r="Y8" s="832"/>
      <c r="Z8" s="832"/>
      <c r="AA8" s="833"/>
      <c r="AB8" s="76" t="s">
        <v>210</v>
      </c>
      <c r="AC8" s="31"/>
      <c r="AD8" s="38"/>
      <c r="AE8" s="1151" t="s">
        <v>195</v>
      </c>
      <c r="AF8" s="1151"/>
      <c r="AG8" s="1151"/>
      <c r="AH8" s="1152"/>
      <c r="AI8" s="1153" t="s">
        <v>198</v>
      </c>
      <c r="AJ8" s="1153" t="s">
        <v>192</v>
      </c>
      <c r="AK8" s="1153" t="s">
        <v>192</v>
      </c>
      <c r="AL8" s="1154" t="s">
        <v>192</v>
      </c>
      <c r="AM8" s="95"/>
      <c r="AN8" s="222" t="s">
        <v>210</v>
      </c>
      <c r="AO8" s="95"/>
      <c r="AP8" s="369" t="s">
        <v>192</v>
      </c>
      <c r="AQ8" s="1155" t="s">
        <v>53</v>
      </c>
      <c r="AR8" s="1156"/>
      <c r="AS8" s="1158" t="s">
        <v>189</v>
      </c>
      <c r="AT8" s="1159"/>
      <c r="AU8" s="85" t="s">
        <v>192</v>
      </c>
      <c r="AV8" s="305" t="s">
        <v>210</v>
      </c>
      <c r="AW8" s="306" t="s">
        <v>192</v>
      </c>
      <c r="AX8" s="318" t="s">
        <v>138</v>
      </c>
      <c r="AY8" s="1157" t="s">
        <v>195</v>
      </c>
      <c r="AZ8" s="1126"/>
      <c r="BA8" s="1126" t="s">
        <v>198</v>
      </c>
      <c r="BB8" s="1127"/>
      <c r="BC8" s="85" t="s">
        <v>333</v>
      </c>
      <c r="BD8" s="85" t="s">
        <v>334</v>
      </c>
      <c r="BF8" s="305" t="s">
        <v>210</v>
      </c>
      <c r="BG8" s="306" t="s">
        <v>192</v>
      </c>
      <c r="BH8" s="318" t="s">
        <v>138</v>
      </c>
      <c r="BI8" s="1157" t="s">
        <v>195</v>
      </c>
      <c r="BJ8" s="1126"/>
      <c r="BK8" s="1126" t="s">
        <v>198</v>
      </c>
      <c r="BL8" s="1127"/>
    </row>
    <row r="9" spans="1:64" ht="12.75" customHeight="1">
      <c r="A9" s="835" t="s">
        <v>235</v>
      </c>
      <c r="B9" s="417" t="s">
        <v>210</v>
      </c>
      <c r="C9" s="836" t="s">
        <v>266</v>
      </c>
      <c r="D9" s="1147">
        <v>2013</v>
      </c>
      <c r="E9" s="1148"/>
      <c r="F9" s="1145">
        <v>2014</v>
      </c>
      <c r="G9" s="1148"/>
      <c r="H9" s="1147">
        <v>2013</v>
      </c>
      <c r="I9" s="1148"/>
      <c r="J9" s="1145">
        <v>2014</v>
      </c>
      <c r="K9" s="1146"/>
      <c r="L9" s="837">
        <v>2013</v>
      </c>
      <c r="M9" s="838"/>
      <c r="N9" s="838">
        <v>2014</v>
      </c>
      <c r="O9" s="675"/>
      <c r="P9" s="839">
        <v>2013</v>
      </c>
      <c r="Q9" s="839"/>
      <c r="R9" s="839">
        <v>2014</v>
      </c>
      <c r="S9" s="6"/>
      <c r="T9" s="840">
        <v>2013</v>
      </c>
      <c r="U9" s="838"/>
      <c r="V9" s="838">
        <v>2014</v>
      </c>
      <c r="W9" s="675"/>
      <c r="X9" s="839">
        <v>2013</v>
      </c>
      <c r="Y9" s="839"/>
      <c r="Z9" s="839">
        <v>2014</v>
      </c>
      <c r="AA9" s="6"/>
      <c r="AB9" s="42" t="s">
        <v>235</v>
      </c>
      <c r="AC9" s="31"/>
      <c r="AD9" s="40"/>
      <c r="AE9" s="1128">
        <v>2013</v>
      </c>
      <c r="AF9" s="1129" t="s">
        <v>192</v>
      </c>
      <c r="AG9" s="1130">
        <v>2014</v>
      </c>
      <c r="AH9" s="1129" t="s">
        <v>192</v>
      </c>
      <c r="AI9" s="1128">
        <v>2013</v>
      </c>
      <c r="AJ9" s="1129" t="s">
        <v>192</v>
      </c>
      <c r="AK9" s="1130">
        <v>2014</v>
      </c>
      <c r="AL9" s="1131" t="s">
        <v>192</v>
      </c>
      <c r="AM9" s="39"/>
      <c r="AN9" s="223" t="s">
        <v>235</v>
      </c>
      <c r="AO9" s="39"/>
      <c r="AP9" s="369" t="s">
        <v>192</v>
      </c>
      <c r="AQ9" s="112">
        <v>2013</v>
      </c>
      <c r="AR9" s="112">
        <v>2014</v>
      </c>
      <c r="AS9" s="1042">
        <v>2013</v>
      </c>
      <c r="AT9" s="117">
        <v>2014</v>
      </c>
      <c r="AU9" s="35" t="s">
        <v>192</v>
      </c>
      <c r="AV9" s="307" t="s">
        <v>235</v>
      </c>
      <c r="AW9" s="24" t="s">
        <v>210</v>
      </c>
      <c r="AX9" s="184" t="s">
        <v>139</v>
      </c>
      <c r="AY9" s="668">
        <v>2013</v>
      </c>
      <c r="AZ9" s="668">
        <v>2014</v>
      </c>
      <c r="BA9" s="669">
        <v>2013</v>
      </c>
      <c r="BB9" s="670">
        <v>2014</v>
      </c>
      <c r="BC9" s="85" t="s">
        <v>335</v>
      </c>
      <c r="BD9" s="85" t="s">
        <v>336</v>
      </c>
      <c r="BF9" s="307" t="s">
        <v>235</v>
      </c>
      <c r="BG9" s="24" t="s">
        <v>210</v>
      </c>
      <c r="BH9" s="184" t="s">
        <v>139</v>
      </c>
      <c r="BI9" s="668">
        <v>2013</v>
      </c>
      <c r="BJ9" s="668">
        <v>2014</v>
      </c>
      <c r="BK9" s="669">
        <v>2013</v>
      </c>
      <c r="BL9" s="670">
        <v>2014</v>
      </c>
    </row>
    <row r="10" spans="1:64" ht="21" customHeight="1">
      <c r="A10" s="841" t="s">
        <v>192</v>
      </c>
      <c r="B10" s="418"/>
      <c r="C10" s="842" t="s">
        <v>192</v>
      </c>
      <c r="D10" s="843" t="s">
        <v>193</v>
      </c>
      <c r="E10" s="419" t="s">
        <v>19</v>
      </c>
      <c r="F10" s="419" t="s">
        <v>193</v>
      </c>
      <c r="G10" s="419" t="s">
        <v>19</v>
      </c>
      <c r="H10" s="419" t="s">
        <v>193</v>
      </c>
      <c r="I10" s="419" t="s">
        <v>19</v>
      </c>
      <c r="J10" s="419" t="s">
        <v>193</v>
      </c>
      <c r="K10" s="844" t="s">
        <v>19</v>
      </c>
      <c r="L10" s="845" t="s">
        <v>193</v>
      </c>
      <c r="M10" s="845" t="s">
        <v>19</v>
      </c>
      <c r="N10" s="845" t="s">
        <v>193</v>
      </c>
      <c r="O10" s="846" t="s">
        <v>19</v>
      </c>
      <c r="P10" s="845" t="s">
        <v>193</v>
      </c>
      <c r="Q10" s="845" t="s">
        <v>19</v>
      </c>
      <c r="R10" s="845" t="s">
        <v>193</v>
      </c>
      <c r="S10" s="845" t="s">
        <v>19</v>
      </c>
      <c r="T10" s="847" t="s">
        <v>193</v>
      </c>
      <c r="U10" s="845" t="s">
        <v>19</v>
      </c>
      <c r="V10" s="845" t="s">
        <v>193</v>
      </c>
      <c r="W10" s="845" t="s">
        <v>19</v>
      </c>
      <c r="X10" s="847" t="s">
        <v>193</v>
      </c>
      <c r="Y10" s="845" t="s">
        <v>19</v>
      </c>
      <c r="Z10" s="845" t="s">
        <v>193</v>
      </c>
      <c r="AA10" s="845" t="s">
        <v>19</v>
      </c>
      <c r="AB10" s="28" t="s">
        <v>192</v>
      </c>
      <c r="AC10" s="31"/>
      <c r="AD10" s="41"/>
      <c r="AE10" s="39" t="s">
        <v>193</v>
      </c>
      <c r="AF10" s="36" t="s">
        <v>19</v>
      </c>
      <c r="AG10" s="24" t="s">
        <v>193</v>
      </c>
      <c r="AH10" s="36" t="s">
        <v>19</v>
      </c>
      <c r="AI10" s="25" t="s">
        <v>193</v>
      </c>
      <c r="AJ10" s="36" t="s">
        <v>19</v>
      </c>
      <c r="AK10" s="24" t="s">
        <v>193</v>
      </c>
      <c r="AL10" s="37" t="s">
        <v>19</v>
      </c>
      <c r="AM10" s="39"/>
      <c r="AN10" s="224" t="s">
        <v>192</v>
      </c>
      <c r="AO10" s="96"/>
      <c r="AP10" s="370" t="s">
        <v>192</v>
      </c>
      <c r="AQ10" s="371"/>
      <c r="AR10" s="1037"/>
      <c r="AS10" s="1043"/>
      <c r="AT10" s="372"/>
      <c r="AV10" s="308" t="s">
        <v>192</v>
      </c>
      <c r="AW10" s="49"/>
      <c r="AX10" s="26" t="s">
        <v>192</v>
      </c>
      <c r="AY10" s="50"/>
      <c r="AZ10" s="50"/>
      <c r="BA10" s="50"/>
      <c r="BB10" s="309"/>
      <c r="BF10" s="308" t="s">
        <v>192</v>
      </c>
      <c r="BG10" s="49"/>
      <c r="BH10" s="26" t="s">
        <v>192</v>
      </c>
      <c r="BI10" s="50"/>
      <c r="BJ10" s="50"/>
      <c r="BK10" s="50"/>
      <c r="BL10" s="309"/>
    </row>
    <row r="11" spans="1:64" s="374" customFormat="1" ht="15" customHeight="1">
      <c r="A11" s="848">
        <v>1</v>
      </c>
      <c r="B11" s="422" t="s">
        <v>202</v>
      </c>
      <c r="C11" s="849" t="s">
        <v>33</v>
      </c>
      <c r="D11" s="303">
        <v>9245.170079538288</v>
      </c>
      <c r="E11" s="303">
        <v>616778</v>
      </c>
      <c r="F11" s="303">
        <v>9049.63517003403</v>
      </c>
      <c r="G11" s="303">
        <v>639904</v>
      </c>
      <c r="H11" s="303">
        <v>3433.94519924302</v>
      </c>
      <c r="I11" s="303">
        <v>275637</v>
      </c>
      <c r="J11" s="303">
        <v>3425.1346402146914</v>
      </c>
      <c r="K11" s="303">
        <v>297413</v>
      </c>
      <c r="L11" s="851" t="s">
        <v>351</v>
      </c>
      <c r="M11" s="851" t="s">
        <v>351</v>
      </c>
      <c r="N11" s="851" t="s">
        <v>351</v>
      </c>
      <c r="O11" s="852" t="s">
        <v>351</v>
      </c>
      <c r="P11" s="851" t="s">
        <v>351</v>
      </c>
      <c r="Q11" s="851" t="s">
        <v>351</v>
      </c>
      <c r="R11" s="851" t="s">
        <v>351</v>
      </c>
      <c r="S11" s="851" t="s">
        <v>351</v>
      </c>
      <c r="T11" s="853" t="s">
        <v>351</v>
      </c>
      <c r="U11" s="716" t="s">
        <v>351</v>
      </c>
      <c r="V11" s="716" t="s">
        <v>351</v>
      </c>
      <c r="W11" s="716" t="s">
        <v>351</v>
      </c>
      <c r="X11" s="853" t="s">
        <v>351</v>
      </c>
      <c r="Y11" s="716" t="s">
        <v>351</v>
      </c>
      <c r="Z11" s="716" t="s">
        <v>351</v>
      </c>
      <c r="AA11" s="854" t="s">
        <v>351</v>
      </c>
      <c r="AB11" s="2">
        <v>1</v>
      </c>
      <c r="AC11" s="16" t="s">
        <v>202</v>
      </c>
      <c r="AD11" s="90" t="s">
        <v>191</v>
      </c>
      <c r="AE11" s="855">
        <v>0</v>
      </c>
      <c r="AF11" s="855">
        <v>0</v>
      </c>
      <c r="AG11" s="855">
        <v>0</v>
      </c>
      <c r="AH11" s="855">
        <v>0</v>
      </c>
      <c r="AI11" s="855">
        <v>0</v>
      </c>
      <c r="AJ11" s="855">
        <v>0</v>
      </c>
      <c r="AK11" s="855">
        <v>0</v>
      </c>
      <c r="AL11" s="856">
        <v>0</v>
      </c>
      <c r="AM11" s="857"/>
      <c r="AN11" s="225">
        <v>1</v>
      </c>
      <c r="AO11" s="16" t="s">
        <v>202</v>
      </c>
      <c r="AP11" s="90" t="s">
        <v>191</v>
      </c>
      <c r="AQ11" s="388">
        <v>59018.653280295264</v>
      </c>
      <c r="AR11" s="1033">
        <v>59980.681779819344</v>
      </c>
      <c r="AS11" s="1038"/>
      <c r="AT11" s="389"/>
      <c r="AU11" s="375" t="s">
        <v>192</v>
      </c>
      <c r="AV11" s="310">
        <v>1</v>
      </c>
      <c r="AW11" s="16" t="s">
        <v>202</v>
      </c>
      <c r="AX11" s="192" t="s">
        <v>140</v>
      </c>
      <c r="AY11" s="382">
        <v>66.71353741399233</v>
      </c>
      <c r="AZ11" s="382">
        <v>70.71047483979332</v>
      </c>
      <c r="BA11" s="382">
        <v>80.26831647189988</v>
      </c>
      <c r="BB11" s="383">
        <v>86.83249893538719</v>
      </c>
      <c r="BC11" s="1080" t="s">
        <v>354</v>
      </c>
      <c r="BD11" s="1080" t="s">
        <v>354</v>
      </c>
      <c r="BF11" s="310">
        <v>1</v>
      </c>
      <c r="BG11" s="16" t="s">
        <v>202</v>
      </c>
      <c r="BH11" s="192" t="s">
        <v>140</v>
      </c>
      <c r="BI11" s="382" t="s">
        <v>192</v>
      </c>
      <c r="BJ11" s="382" t="s">
        <v>192</v>
      </c>
      <c r="BK11" s="382" t="s">
        <v>192</v>
      </c>
      <c r="BL11" s="383" t="s">
        <v>192</v>
      </c>
    </row>
    <row r="12" spans="1:64" s="79" customFormat="1" ht="15" customHeight="1" thickBot="1">
      <c r="A12" s="858" t="s">
        <v>158</v>
      </c>
      <c r="B12" s="439" t="s">
        <v>240</v>
      </c>
      <c r="C12" s="859" t="s">
        <v>33</v>
      </c>
      <c r="D12" s="860">
        <v>803.0380795382736</v>
      </c>
      <c r="E12" s="860">
        <v>42167</v>
      </c>
      <c r="F12" s="860">
        <v>732.2241700340271</v>
      </c>
      <c r="G12" s="860">
        <v>38431</v>
      </c>
      <c r="H12" s="860">
        <v>117.73519924302099</v>
      </c>
      <c r="I12" s="860">
        <v>4913</v>
      </c>
      <c r="J12" s="860">
        <v>147.09664021469356</v>
      </c>
      <c r="K12" s="860">
        <v>5918</v>
      </c>
      <c r="L12" s="861"/>
      <c r="M12" s="862"/>
      <c r="N12" s="740"/>
      <c r="O12" s="741"/>
      <c r="P12" s="863"/>
      <c r="Q12" s="863"/>
      <c r="R12" s="863"/>
      <c r="S12" s="864"/>
      <c r="T12" s="865" t="s">
        <v>351</v>
      </c>
      <c r="U12" s="8" t="s">
        <v>351</v>
      </c>
      <c r="V12" s="8" t="s">
        <v>351</v>
      </c>
      <c r="W12" s="8" t="s">
        <v>351</v>
      </c>
      <c r="X12" s="865" t="s">
        <v>351</v>
      </c>
      <c r="Y12" s="8" t="s">
        <v>351</v>
      </c>
      <c r="Z12" s="8" t="s">
        <v>351</v>
      </c>
      <c r="AA12" s="866" t="s">
        <v>351</v>
      </c>
      <c r="AB12" s="2" t="s">
        <v>158</v>
      </c>
      <c r="AC12" s="19" t="s">
        <v>240</v>
      </c>
      <c r="AD12" s="77" t="s">
        <v>191</v>
      </c>
      <c r="AE12" s="723"/>
      <c r="AF12" s="723"/>
      <c r="AG12" s="723"/>
      <c r="AH12" s="723"/>
      <c r="AI12" s="723"/>
      <c r="AJ12" s="723"/>
      <c r="AK12" s="723"/>
      <c r="AL12" s="761"/>
      <c r="AM12" s="90"/>
      <c r="AN12" s="225" t="s">
        <v>158</v>
      </c>
      <c r="AO12" s="19" t="s">
        <v>240</v>
      </c>
      <c r="AP12" s="77" t="s">
        <v>191</v>
      </c>
      <c r="AQ12" s="377">
        <v>11840.550880295252</v>
      </c>
      <c r="AR12" s="907">
        <v>11698.772459819334</v>
      </c>
      <c r="AS12" s="1034"/>
      <c r="AT12" s="378"/>
      <c r="AV12" s="310">
        <v>1.1</v>
      </c>
      <c r="AW12" s="23" t="s">
        <v>240</v>
      </c>
      <c r="AX12" s="192" t="s">
        <v>140</v>
      </c>
      <c r="AY12" s="379">
        <v>52.50934055860085</v>
      </c>
      <c r="AZ12" s="379">
        <v>52.48529285534794</v>
      </c>
      <c r="BA12" s="380">
        <v>41.72923672434545</v>
      </c>
      <c r="BB12" s="381">
        <v>40.232054188066</v>
      </c>
      <c r="BC12" s="1080" t="s">
        <v>354</v>
      </c>
      <c r="BD12" s="1080" t="s">
        <v>354</v>
      </c>
      <c r="BF12" s="310">
        <v>1.1</v>
      </c>
      <c r="BG12" s="23" t="s">
        <v>240</v>
      </c>
      <c r="BH12" s="192" t="s">
        <v>140</v>
      </c>
      <c r="BI12" s="379" t="s">
        <v>192</v>
      </c>
      <c r="BJ12" s="379" t="s">
        <v>192</v>
      </c>
      <c r="BK12" s="380" t="s">
        <v>192</v>
      </c>
      <c r="BL12" s="381" t="s">
        <v>192</v>
      </c>
    </row>
    <row r="13" spans="1:64" s="374" customFormat="1" ht="15" customHeight="1">
      <c r="A13" s="848" t="s">
        <v>159</v>
      </c>
      <c r="B13" s="867" t="s">
        <v>241</v>
      </c>
      <c r="C13" s="868" t="s">
        <v>33</v>
      </c>
      <c r="D13" s="423">
        <v>8442.132000000012</v>
      </c>
      <c r="E13" s="423">
        <v>574611</v>
      </c>
      <c r="F13" s="423">
        <v>8317.411000000002</v>
      </c>
      <c r="G13" s="423">
        <v>601473</v>
      </c>
      <c r="H13" s="423">
        <v>3316.209999999999</v>
      </c>
      <c r="I13" s="423">
        <v>270724</v>
      </c>
      <c r="J13" s="423">
        <v>3278.0379999999986</v>
      </c>
      <c r="K13" s="423">
        <v>291495</v>
      </c>
      <c r="L13" s="869">
        <v>4</v>
      </c>
      <c r="M13" s="870" t="s">
        <v>351</v>
      </c>
      <c r="N13" s="871" t="s">
        <v>351</v>
      </c>
      <c r="O13" s="872" t="s">
        <v>351</v>
      </c>
      <c r="P13" s="873" t="s">
        <v>351</v>
      </c>
      <c r="Q13" s="873" t="s">
        <v>351</v>
      </c>
      <c r="R13" s="873" t="s">
        <v>351</v>
      </c>
      <c r="S13" s="874" t="s">
        <v>351</v>
      </c>
      <c r="T13" s="853" t="s">
        <v>352</v>
      </c>
      <c r="U13" s="716" t="s">
        <v>351</v>
      </c>
      <c r="V13" s="716" t="s">
        <v>351</v>
      </c>
      <c r="W13" s="716" t="s">
        <v>351</v>
      </c>
      <c r="X13" s="853" t="s">
        <v>351</v>
      </c>
      <c r="Y13" s="716" t="s">
        <v>351</v>
      </c>
      <c r="Z13" s="716" t="s">
        <v>351</v>
      </c>
      <c r="AA13" s="854" t="s">
        <v>351</v>
      </c>
      <c r="AB13" s="2" t="s">
        <v>159</v>
      </c>
      <c r="AC13" s="19" t="s">
        <v>241</v>
      </c>
      <c r="AD13" s="77" t="s">
        <v>191</v>
      </c>
      <c r="AE13" s="875">
        <v>1.2732925824820995E-11</v>
      </c>
      <c r="AF13" s="875">
        <v>0</v>
      </c>
      <c r="AG13" s="875">
        <v>1.8189894035458565E-12</v>
      </c>
      <c r="AH13" s="875">
        <v>0</v>
      </c>
      <c r="AI13" s="875">
        <v>0</v>
      </c>
      <c r="AJ13" s="875">
        <v>0</v>
      </c>
      <c r="AK13" s="875">
        <v>0</v>
      </c>
      <c r="AL13" s="876">
        <v>0</v>
      </c>
      <c r="AM13" s="857"/>
      <c r="AN13" s="225" t="s">
        <v>159</v>
      </c>
      <c r="AO13" s="19" t="s">
        <v>241</v>
      </c>
      <c r="AP13" s="77" t="s">
        <v>191</v>
      </c>
      <c r="AQ13" s="377">
        <v>47178.10240000001</v>
      </c>
      <c r="AR13" s="907">
        <v>48281.90932</v>
      </c>
      <c r="AS13" s="1034"/>
      <c r="AT13" s="378"/>
      <c r="AV13" s="310">
        <v>1.2</v>
      </c>
      <c r="AW13" s="19" t="s">
        <v>241</v>
      </c>
      <c r="AX13" s="192" t="s">
        <v>140</v>
      </c>
      <c r="AY13" s="382">
        <v>68.06467844852452</v>
      </c>
      <c r="AZ13" s="382">
        <v>72.31493069177414</v>
      </c>
      <c r="BA13" s="384">
        <v>81.63656704490973</v>
      </c>
      <c r="BB13" s="385">
        <v>88.9236183351139</v>
      </c>
      <c r="BC13" s="1080" t="s">
        <v>354</v>
      </c>
      <c r="BD13" s="1080" t="s">
        <v>354</v>
      </c>
      <c r="BF13" s="310">
        <v>1.2</v>
      </c>
      <c r="BG13" s="19" t="s">
        <v>241</v>
      </c>
      <c r="BH13" s="192" t="s">
        <v>140</v>
      </c>
      <c r="BI13" s="382" t="s">
        <v>351</v>
      </c>
      <c r="BJ13" s="382" t="s">
        <v>192</v>
      </c>
      <c r="BK13" s="384" t="s">
        <v>192</v>
      </c>
      <c r="BL13" s="385" t="s">
        <v>192</v>
      </c>
    </row>
    <row r="14" spans="1:64" s="79" customFormat="1" ht="15" customHeight="1">
      <c r="A14" s="858" t="s">
        <v>217</v>
      </c>
      <c r="B14" s="425" t="s">
        <v>196</v>
      </c>
      <c r="C14" s="877" t="s">
        <v>33</v>
      </c>
      <c r="D14" s="860">
        <v>7976.717</v>
      </c>
      <c r="E14" s="860">
        <v>521710</v>
      </c>
      <c r="F14" s="860">
        <v>7831.229</v>
      </c>
      <c r="G14" s="860">
        <v>548268</v>
      </c>
      <c r="H14" s="860">
        <v>2201.225999999999</v>
      </c>
      <c r="I14" s="860">
        <v>164594</v>
      </c>
      <c r="J14" s="860">
        <v>2040.1809999999996</v>
      </c>
      <c r="K14" s="860">
        <v>162500</v>
      </c>
      <c r="L14" s="861"/>
      <c r="M14" s="862"/>
      <c r="N14" s="740"/>
      <c r="O14" s="741"/>
      <c r="P14" s="863"/>
      <c r="Q14" s="863"/>
      <c r="R14" s="863"/>
      <c r="S14" s="864"/>
      <c r="T14" s="865" t="s">
        <v>351</v>
      </c>
      <c r="U14" s="8" t="s">
        <v>351</v>
      </c>
      <c r="V14" s="8" t="s">
        <v>351</v>
      </c>
      <c r="W14" s="8" t="s">
        <v>351</v>
      </c>
      <c r="X14" s="865" t="s">
        <v>351</v>
      </c>
      <c r="Y14" s="8" t="s">
        <v>351</v>
      </c>
      <c r="Z14" s="8" t="s">
        <v>351</v>
      </c>
      <c r="AA14" s="866" t="s">
        <v>351</v>
      </c>
      <c r="AB14" s="2" t="s">
        <v>217</v>
      </c>
      <c r="AC14" s="17" t="s">
        <v>196</v>
      </c>
      <c r="AD14" s="77" t="s">
        <v>191</v>
      </c>
      <c r="AE14" s="723"/>
      <c r="AF14" s="723"/>
      <c r="AG14" s="723"/>
      <c r="AH14" s="723"/>
      <c r="AI14" s="723"/>
      <c r="AJ14" s="723"/>
      <c r="AK14" s="723"/>
      <c r="AL14" s="761"/>
      <c r="AM14" s="90"/>
      <c r="AN14" s="225" t="s">
        <v>217</v>
      </c>
      <c r="AO14" s="17" t="s">
        <v>196</v>
      </c>
      <c r="AP14" s="115" t="s">
        <v>191</v>
      </c>
      <c r="AQ14" s="377">
        <v>39781.756299999994</v>
      </c>
      <c r="AR14" s="907">
        <v>40759.464900000006</v>
      </c>
      <c r="AS14" s="1034"/>
      <c r="AT14" s="378"/>
      <c r="AV14" s="310" t="s">
        <v>217</v>
      </c>
      <c r="AW14" s="17" t="s">
        <v>196</v>
      </c>
      <c r="AX14" s="192" t="s">
        <v>140</v>
      </c>
      <c r="AY14" s="386">
        <v>65.40410045887299</v>
      </c>
      <c r="AZ14" s="386">
        <v>70.01046706717426</v>
      </c>
      <c r="BA14" s="386">
        <v>74.77378515427314</v>
      </c>
      <c r="BB14" s="387">
        <v>79.64979577792364</v>
      </c>
      <c r="BC14" s="1080" t="s">
        <v>354</v>
      </c>
      <c r="BD14" s="1080" t="s">
        <v>354</v>
      </c>
      <c r="BF14" s="310" t="s">
        <v>217</v>
      </c>
      <c r="BG14" s="17" t="s">
        <v>196</v>
      </c>
      <c r="BH14" s="192" t="s">
        <v>140</v>
      </c>
      <c r="BI14" s="386" t="s">
        <v>192</v>
      </c>
      <c r="BJ14" s="386" t="s">
        <v>192</v>
      </c>
      <c r="BK14" s="386" t="s">
        <v>192</v>
      </c>
      <c r="BL14" s="387" t="s">
        <v>192</v>
      </c>
    </row>
    <row r="15" spans="1:64" s="79" customFormat="1" ht="15" customHeight="1">
      <c r="A15" s="858" t="s">
        <v>289</v>
      </c>
      <c r="B15" s="425" t="s">
        <v>197</v>
      </c>
      <c r="C15" s="877" t="s">
        <v>33</v>
      </c>
      <c r="D15" s="860">
        <v>465.41499999999996</v>
      </c>
      <c r="E15" s="860">
        <v>52901</v>
      </c>
      <c r="F15" s="860">
        <v>486.1819999999998</v>
      </c>
      <c r="G15" s="860">
        <v>53205</v>
      </c>
      <c r="H15" s="860">
        <v>1114.9839999999997</v>
      </c>
      <c r="I15" s="860">
        <v>106130</v>
      </c>
      <c r="J15" s="860">
        <v>1237.857</v>
      </c>
      <c r="K15" s="860">
        <v>128995</v>
      </c>
      <c r="L15" s="861"/>
      <c r="M15" s="862"/>
      <c r="N15" s="740"/>
      <c r="O15" s="741"/>
      <c r="P15" s="863"/>
      <c r="Q15" s="863"/>
      <c r="R15" s="863"/>
      <c r="S15" s="864"/>
      <c r="T15" s="865" t="s">
        <v>351</v>
      </c>
      <c r="U15" s="8" t="s">
        <v>351</v>
      </c>
      <c r="V15" s="8" t="s">
        <v>351</v>
      </c>
      <c r="W15" s="8" t="s">
        <v>351</v>
      </c>
      <c r="X15" s="865" t="s">
        <v>351</v>
      </c>
      <c r="Y15" s="8" t="s">
        <v>351</v>
      </c>
      <c r="Z15" s="8" t="s">
        <v>351</v>
      </c>
      <c r="AA15" s="866" t="s">
        <v>351</v>
      </c>
      <c r="AB15" s="2" t="s">
        <v>289</v>
      </c>
      <c r="AC15" s="17" t="s">
        <v>197</v>
      </c>
      <c r="AD15" s="77" t="s">
        <v>191</v>
      </c>
      <c r="AE15" s="723"/>
      <c r="AF15" s="723"/>
      <c r="AG15" s="723"/>
      <c r="AH15" s="723"/>
      <c r="AI15" s="723"/>
      <c r="AJ15" s="723"/>
      <c r="AK15" s="723"/>
      <c r="AL15" s="761"/>
      <c r="AM15" s="90"/>
      <c r="AN15" s="225" t="s">
        <v>289</v>
      </c>
      <c r="AO15" s="17" t="s">
        <v>197</v>
      </c>
      <c r="AP15" s="77" t="s">
        <v>191</v>
      </c>
      <c r="AQ15" s="377">
        <v>7396.3461</v>
      </c>
      <c r="AR15" s="907">
        <v>7522.44442</v>
      </c>
      <c r="AS15" s="1034"/>
      <c r="AT15" s="378"/>
      <c r="AV15" s="310" t="s">
        <v>289</v>
      </c>
      <c r="AW15" s="17" t="s">
        <v>197</v>
      </c>
      <c r="AX15" s="192" t="s">
        <v>140</v>
      </c>
      <c r="AY15" s="386">
        <v>113.6641492001762</v>
      </c>
      <c r="AZ15" s="386">
        <v>109.43432706270497</v>
      </c>
      <c r="BA15" s="386">
        <v>95.18522238884148</v>
      </c>
      <c r="BB15" s="387">
        <v>104.20832131659796</v>
      </c>
      <c r="BC15" s="1080" t="s">
        <v>354</v>
      </c>
      <c r="BD15" s="1080" t="s">
        <v>354</v>
      </c>
      <c r="BF15" s="310" t="s">
        <v>289</v>
      </c>
      <c r="BG15" s="17" t="s">
        <v>197</v>
      </c>
      <c r="BH15" s="192" t="s">
        <v>140</v>
      </c>
      <c r="BI15" s="386" t="s">
        <v>192</v>
      </c>
      <c r="BJ15" s="386" t="s">
        <v>192</v>
      </c>
      <c r="BK15" s="386" t="s">
        <v>192</v>
      </c>
      <c r="BL15" s="387" t="s">
        <v>192</v>
      </c>
    </row>
    <row r="16" spans="1:64" s="79" customFormat="1" ht="15" customHeight="1">
      <c r="A16" s="878" t="s">
        <v>18</v>
      </c>
      <c r="B16" s="427" t="s">
        <v>305</v>
      </c>
      <c r="C16" s="859" t="s">
        <v>33</v>
      </c>
      <c r="D16" s="860">
        <v>13.369000000000002</v>
      </c>
      <c r="E16" s="860">
        <v>9484</v>
      </c>
      <c r="F16" s="860">
        <v>10.498000000000003</v>
      </c>
      <c r="G16" s="860">
        <v>6574</v>
      </c>
      <c r="H16" s="860">
        <v>0.8890000000000002</v>
      </c>
      <c r="I16" s="860">
        <v>507</v>
      </c>
      <c r="J16" s="860">
        <v>0.7010000000000001</v>
      </c>
      <c r="K16" s="860">
        <v>618</v>
      </c>
      <c r="L16" s="861"/>
      <c r="M16" s="862"/>
      <c r="N16" s="740"/>
      <c r="O16" s="741"/>
      <c r="P16" s="863"/>
      <c r="Q16" s="863"/>
      <c r="R16" s="863"/>
      <c r="S16" s="864"/>
      <c r="T16" s="865" t="s">
        <v>351</v>
      </c>
      <c r="U16" s="8" t="s">
        <v>351</v>
      </c>
      <c r="V16" s="8" t="s">
        <v>351</v>
      </c>
      <c r="W16" s="8" t="s">
        <v>351</v>
      </c>
      <c r="X16" s="865" t="s">
        <v>351</v>
      </c>
      <c r="Y16" s="8" t="s">
        <v>351</v>
      </c>
      <c r="Z16" s="8" t="s">
        <v>351</v>
      </c>
      <c r="AA16" s="866" t="s">
        <v>351</v>
      </c>
      <c r="AB16" s="2" t="s">
        <v>18</v>
      </c>
      <c r="AC16" s="18" t="s">
        <v>305</v>
      </c>
      <c r="AD16" s="77" t="s">
        <v>191</v>
      </c>
      <c r="AE16" s="726" t="s">
        <v>351</v>
      </c>
      <c r="AF16" s="726" t="s">
        <v>351</v>
      </c>
      <c r="AG16" s="726" t="s">
        <v>351</v>
      </c>
      <c r="AH16" s="726" t="s">
        <v>351</v>
      </c>
      <c r="AI16" s="726" t="s">
        <v>351</v>
      </c>
      <c r="AJ16" s="726" t="s">
        <v>351</v>
      </c>
      <c r="AK16" s="726" t="s">
        <v>351</v>
      </c>
      <c r="AL16" s="762" t="s">
        <v>351</v>
      </c>
      <c r="AM16" s="90"/>
      <c r="AN16" s="226" t="s">
        <v>18</v>
      </c>
      <c r="AO16" s="18" t="s">
        <v>305</v>
      </c>
      <c r="AP16" s="77" t="s">
        <v>191</v>
      </c>
      <c r="AQ16" s="388" t="s">
        <v>55</v>
      </c>
      <c r="AR16" s="1033" t="s">
        <v>55</v>
      </c>
      <c r="AS16" s="1034"/>
      <c r="AT16" s="378"/>
      <c r="AU16" s="90"/>
      <c r="AV16" s="311" t="s">
        <v>18</v>
      </c>
      <c r="AW16" s="29" t="s">
        <v>305</v>
      </c>
      <c r="AX16" s="192" t="s">
        <v>140</v>
      </c>
      <c r="AY16" s="386">
        <v>709.4023487171814</v>
      </c>
      <c r="AZ16" s="386">
        <v>626.2145170508667</v>
      </c>
      <c r="BA16" s="386">
        <v>570.3037120359953</v>
      </c>
      <c r="BB16" s="387">
        <v>881.5977175463622</v>
      </c>
      <c r="BC16" s="1080" t="s">
        <v>354</v>
      </c>
      <c r="BD16" s="1080" t="s">
        <v>354</v>
      </c>
      <c r="BF16" s="311" t="s">
        <v>18</v>
      </c>
      <c r="BG16" s="29" t="s">
        <v>305</v>
      </c>
      <c r="BH16" s="192" t="s">
        <v>140</v>
      </c>
      <c r="BI16" s="386" t="s">
        <v>192</v>
      </c>
      <c r="BJ16" s="386" t="s">
        <v>192</v>
      </c>
      <c r="BK16" s="386" t="s">
        <v>192</v>
      </c>
      <c r="BL16" s="387" t="s">
        <v>192</v>
      </c>
    </row>
    <row r="17" spans="1:64" s="79" customFormat="1" ht="15" customHeight="1">
      <c r="A17" s="879">
        <v>2</v>
      </c>
      <c r="B17" s="880" t="s">
        <v>242</v>
      </c>
      <c r="C17" s="859" t="s">
        <v>300</v>
      </c>
      <c r="D17" s="860">
        <v>226.98779839160852</v>
      </c>
      <c r="E17" s="860">
        <v>89299</v>
      </c>
      <c r="F17" s="860">
        <v>213.79629378323443</v>
      </c>
      <c r="G17" s="860">
        <v>84014</v>
      </c>
      <c r="H17" s="860">
        <v>12.879900012281723</v>
      </c>
      <c r="I17" s="860">
        <v>10134</v>
      </c>
      <c r="J17" s="860">
        <v>10.384599674318451</v>
      </c>
      <c r="K17" s="860">
        <v>7520</v>
      </c>
      <c r="L17" s="861"/>
      <c r="M17" s="862"/>
      <c r="N17" s="740"/>
      <c r="O17" s="741"/>
      <c r="P17" s="863"/>
      <c r="Q17" s="863"/>
      <c r="R17" s="863"/>
      <c r="S17" s="864"/>
      <c r="T17" s="865" t="s">
        <v>351</v>
      </c>
      <c r="U17" s="8" t="s">
        <v>351</v>
      </c>
      <c r="V17" s="8" t="s">
        <v>351</v>
      </c>
      <c r="W17" s="8" t="s">
        <v>351</v>
      </c>
      <c r="X17" s="865" t="s">
        <v>351</v>
      </c>
      <c r="Y17" s="8" t="s">
        <v>351</v>
      </c>
      <c r="Z17" s="8" t="s">
        <v>351</v>
      </c>
      <c r="AA17" s="866" t="s">
        <v>351</v>
      </c>
      <c r="AB17" s="881">
        <v>2</v>
      </c>
      <c r="AC17" s="882" t="s">
        <v>242</v>
      </c>
      <c r="AD17" s="77" t="s">
        <v>300</v>
      </c>
      <c r="AE17" s="723"/>
      <c r="AF17" s="723"/>
      <c r="AG17" s="723"/>
      <c r="AH17" s="723"/>
      <c r="AI17" s="723"/>
      <c r="AJ17" s="723"/>
      <c r="AK17" s="723"/>
      <c r="AL17" s="761"/>
      <c r="AM17" s="90"/>
      <c r="AN17" s="883">
        <v>2</v>
      </c>
      <c r="AO17" s="882" t="s">
        <v>242</v>
      </c>
      <c r="AP17" s="77" t="s">
        <v>300</v>
      </c>
      <c r="AQ17" s="377">
        <v>216.1078983793268</v>
      </c>
      <c r="AR17" s="907">
        <v>205.41169410891598</v>
      </c>
      <c r="AS17" s="1034"/>
      <c r="AT17" s="378"/>
      <c r="AV17" s="884">
        <v>2</v>
      </c>
      <c r="AW17" s="882" t="s">
        <v>242</v>
      </c>
      <c r="AX17" s="186" t="s">
        <v>141</v>
      </c>
      <c r="AY17" s="386">
        <v>393.40881154297887</v>
      </c>
      <c r="AZ17" s="386">
        <v>392.962845675804</v>
      </c>
      <c r="BA17" s="386">
        <v>786.807350238484</v>
      </c>
      <c r="BB17" s="387">
        <v>724.1492436725581</v>
      </c>
      <c r="BC17" s="1080" t="s">
        <v>354</v>
      </c>
      <c r="BD17" s="1080" t="s">
        <v>354</v>
      </c>
      <c r="BF17" s="884">
        <v>2</v>
      </c>
      <c r="BG17" s="882" t="s">
        <v>242</v>
      </c>
      <c r="BH17" s="186" t="s">
        <v>141</v>
      </c>
      <c r="BI17" s="386" t="s">
        <v>192</v>
      </c>
      <c r="BJ17" s="386" t="s">
        <v>192</v>
      </c>
      <c r="BK17" s="386" t="s">
        <v>192</v>
      </c>
      <c r="BL17" s="387" t="s">
        <v>192</v>
      </c>
    </row>
    <row r="18" spans="1:64" s="79" customFormat="1" ht="15" customHeight="1">
      <c r="A18" s="977">
        <v>3</v>
      </c>
      <c r="B18" s="880" t="s">
        <v>323</v>
      </c>
      <c r="C18" s="1057" t="s">
        <v>33</v>
      </c>
      <c r="D18" s="860">
        <v>3382.387043980217</v>
      </c>
      <c r="E18" s="860">
        <v>102719</v>
      </c>
      <c r="F18" s="860">
        <v>3756.958870523929</v>
      </c>
      <c r="G18" s="860">
        <v>117595</v>
      </c>
      <c r="H18" s="860">
        <v>2709.6284713162777</v>
      </c>
      <c r="I18" s="860">
        <v>141204</v>
      </c>
      <c r="J18" s="860">
        <v>2974.028947397457</v>
      </c>
      <c r="K18" s="860">
        <v>144758</v>
      </c>
      <c r="L18" s="861"/>
      <c r="M18" s="862"/>
      <c r="N18" s="740"/>
      <c r="O18" s="741"/>
      <c r="P18" s="863"/>
      <c r="Q18" s="863"/>
      <c r="R18" s="863"/>
      <c r="S18" s="864"/>
      <c r="T18" s="865" t="s">
        <v>351</v>
      </c>
      <c r="U18" s="8" t="s">
        <v>351</v>
      </c>
      <c r="V18" s="8" t="s">
        <v>351</v>
      </c>
      <c r="W18" s="8" t="s">
        <v>351</v>
      </c>
      <c r="X18" s="865" t="s">
        <v>351</v>
      </c>
      <c r="Y18" s="8" t="s">
        <v>351</v>
      </c>
      <c r="Z18" s="8" t="s">
        <v>351</v>
      </c>
      <c r="AA18" s="866" t="s">
        <v>351</v>
      </c>
      <c r="AB18" s="977">
        <v>3</v>
      </c>
      <c r="AC18" s="880" t="s">
        <v>323</v>
      </c>
      <c r="AD18" s="1057" t="s">
        <v>33</v>
      </c>
      <c r="AE18" s="875">
        <v>0</v>
      </c>
      <c r="AF18" s="875">
        <v>0</v>
      </c>
      <c r="AG18" s="875">
        <v>0</v>
      </c>
      <c r="AH18" s="875">
        <v>0</v>
      </c>
      <c r="AI18" s="875">
        <v>0</v>
      </c>
      <c r="AJ18" s="875">
        <v>0</v>
      </c>
      <c r="AK18" s="875">
        <v>-1.8189894035458565E-12</v>
      </c>
      <c r="AL18" s="876">
        <v>0</v>
      </c>
      <c r="AM18" s="90"/>
      <c r="AN18" s="977">
        <v>3</v>
      </c>
      <c r="AO18" s="880" t="s">
        <v>323</v>
      </c>
      <c r="AP18" s="1057" t="s">
        <v>33</v>
      </c>
      <c r="AQ18" s="377">
        <v>14155.98097266394</v>
      </c>
      <c r="AR18" s="907">
        <v>14418.77952312647</v>
      </c>
      <c r="AS18" s="1034"/>
      <c r="AT18" s="378"/>
      <c r="AV18" s="977">
        <v>3</v>
      </c>
      <c r="AW18" s="880" t="s">
        <v>323</v>
      </c>
      <c r="AX18" s="1057" t="s">
        <v>33</v>
      </c>
      <c r="AY18" s="386">
        <v>30.368789456787187</v>
      </c>
      <c r="AZ18" s="386">
        <v>31.300582213613833</v>
      </c>
      <c r="BA18" s="386">
        <v>52.11194135829486</v>
      </c>
      <c r="BB18" s="387">
        <v>48.67403867291752</v>
      </c>
      <c r="BC18" s="1080" t="s">
        <v>354</v>
      </c>
      <c r="BD18" s="1080" t="s">
        <v>354</v>
      </c>
      <c r="BF18" s="977">
        <v>3</v>
      </c>
      <c r="BG18" s="880" t="s">
        <v>323</v>
      </c>
      <c r="BH18" s="1057" t="s">
        <v>33</v>
      </c>
      <c r="BI18" s="386" t="s">
        <v>192</v>
      </c>
      <c r="BJ18" s="386" t="s">
        <v>192</v>
      </c>
      <c r="BK18" s="386" t="s">
        <v>192</v>
      </c>
      <c r="BL18" s="387" t="s">
        <v>192</v>
      </c>
    </row>
    <row r="19" spans="1:64" s="79" customFormat="1" ht="15" customHeight="1">
      <c r="A19" s="436" t="s">
        <v>324</v>
      </c>
      <c r="B19" s="880" t="s">
        <v>325</v>
      </c>
      <c r="C19" s="1057" t="s">
        <v>33</v>
      </c>
      <c r="D19" s="860">
        <v>1069.375527599573</v>
      </c>
      <c r="E19" s="860">
        <v>35759</v>
      </c>
      <c r="F19" s="860">
        <v>1176.9177567179443</v>
      </c>
      <c r="G19" s="860">
        <v>41764</v>
      </c>
      <c r="H19" s="860">
        <v>1341.6702337894214</v>
      </c>
      <c r="I19" s="860">
        <v>61528</v>
      </c>
      <c r="J19" s="860">
        <v>1541.1227074809556</v>
      </c>
      <c r="K19" s="860">
        <v>66855</v>
      </c>
      <c r="L19" s="861"/>
      <c r="M19" s="862"/>
      <c r="N19" s="740"/>
      <c r="O19" s="741"/>
      <c r="P19" s="863"/>
      <c r="Q19" s="863"/>
      <c r="R19" s="863"/>
      <c r="S19" s="864"/>
      <c r="T19" s="865"/>
      <c r="U19" s="8"/>
      <c r="V19" s="8"/>
      <c r="W19" s="8"/>
      <c r="X19" s="865"/>
      <c r="Y19" s="8"/>
      <c r="Z19" s="8"/>
      <c r="AA19" s="866"/>
      <c r="AB19" s="436" t="s">
        <v>324</v>
      </c>
      <c r="AC19" s="880" t="s">
        <v>325</v>
      </c>
      <c r="AD19" s="1057" t="s">
        <v>33</v>
      </c>
      <c r="AE19" s="723"/>
      <c r="AF19" s="723"/>
      <c r="AG19" s="723"/>
      <c r="AH19" s="723"/>
      <c r="AI19" s="723"/>
      <c r="AJ19" s="723"/>
      <c r="AK19" s="723"/>
      <c r="AL19" s="761"/>
      <c r="AM19" s="90"/>
      <c r="AN19" s="436" t="s">
        <v>324</v>
      </c>
      <c r="AO19" s="880" t="s">
        <v>325</v>
      </c>
      <c r="AP19" s="1057" t="s">
        <v>33</v>
      </c>
      <c r="AQ19" s="377">
        <v>9911.711693810152</v>
      </c>
      <c r="AR19" s="907">
        <v>10027.987049236988</v>
      </c>
      <c r="AS19" s="1034"/>
      <c r="AT19" s="378"/>
      <c r="AV19" s="436" t="s">
        <v>324</v>
      </c>
      <c r="AW19" s="880" t="s">
        <v>325</v>
      </c>
      <c r="AX19" s="1057" t="s">
        <v>33</v>
      </c>
      <c r="AY19" s="386">
        <v>33.43914188897536</v>
      </c>
      <c r="AZ19" s="386">
        <v>35.485912045771784</v>
      </c>
      <c r="BA19" s="386">
        <v>45.85925695483304</v>
      </c>
      <c r="BB19" s="387">
        <v>43.38071178594075</v>
      </c>
      <c r="BC19" s="1080" t="s">
        <v>354</v>
      </c>
      <c r="BD19" s="1080" t="s">
        <v>354</v>
      </c>
      <c r="BF19" s="436" t="s">
        <v>324</v>
      </c>
      <c r="BG19" s="880" t="s">
        <v>325</v>
      </c>
      <c r="BH19" s="1057" t="s">
        <v>33</v>
      </c>
      <c r="BI19" s="386" t="s">
        <v>192</v>
      </c>
      <c r="BJ19" s="386" t="s">
        <v>192</v>
      </c>
      <c r="BK19" s="386" t="s">
        <v>192</v>
      </c>
      <c r="BL19" s="387" t="s">
        <v>192</v>
      </c>
    </row>
    <row r="20" spans="1:64" s="79" customFormat="1" ht="15" customHeight="1">
      <c r="A20" s="436" t="s">
        <v>326</v>
      </c>
      <c r="B20" s="880" t="s">
        <v>338</v>
      </c>
      <c r="C20" s="1058" t="s">
        <v>33</v>
      </c>
      <c r="D20" s="860">
        <v>2313.0115163806436</v>
      </c>
      <c r="E20" s="860">
        <v>66960</v>
      </c>
      <c r="F20" s="860">
        <v>2580.0411138059844</v>
      </c>
      <c r="G20" s="860">
        <v>75831</v>
      </c>
      <c r="H20" s="860">
        <v>1367.9582375268576</v>
      </c>
      <c r="I20" s="860">
        <v>79676</v>
      </c>
      <c r="J20" s="860">
        <v>1432.9062399165034</v>
      </c>
      <c r="K20" s="860">
        <v>77903</v>
      </c>
      <c r="L20" s="861"/>
      <c r="M20" s="862"/>
      <c r="N20" s="740"/>
      <c r="O20" s="741"/>
      <c r="P20" s="863"/>
      <c r="Q20" s="863"/>
      <c r="R20" s="863"/>
      <c r="S20" s="864"/>
      <c r="T20" s="865"/>
      <c r="U20" s="8"/>
      <c r="V20" s="8"/>
      <c r="W20" s="8"/>
      <c r="X20" s="865"/>
      <c r="Y20" s="8"/>
      <c r="Z20" s="8"/>
      <c r="AA20" s="866"/>
      <c r="AB20" s="436" t="s">
        <v>326</v>
      </c>
      <c r="AC20" s="880" t="s">
        <v>338</v>
      </c>
      <c r="AD20" s="1058" t="s">
        <v>33</v>
      </c>
      <c r="AE20" s="723"/>
      <c r="AF20" s="723"/>
      <c r="AG20" s="723"/>
      <c r="AH20" s="723"/>
      <c r="AI20" s="723"/>
      <c r="AJ20" s="723"/>
      <c r="AK20" s="723"/>
      <c r="AL20" s="761"/>
      <c r="AM20" s="90"/>
      <c r="AN20" s="436" t="s">
        <v>326</v>
      </c>
      <c r="AO20" s="880" t="s">
        <v>327</v>
      </c>
      <c r="AP20" s="1058" t="s">
        <v>33</v>
      </c>
      <c r="AQ20" s="377">
        <v>4244.269278853786</v>
      </c>
      <c r="AR20" s="907">
        <v>4390.792473889482</v>
      </c>
      <c r="AS20" s="1034"/>
      <c r="AT20" s="378"/>
      <c r="AV20" s="436" t="s">
        <v>326</v>
      </c>
      <c r="AW20" s="880" t="s">
        <v>338</v>
      </c>
      <c r="AX20" s="1058" t="s">
        <v>33</v>
      </c>
      <c r="AY20" s="386">
        <v>28.949272204566338</v>
      </c>
      <c r="AZ20" s="386">
        <v>29.391392096127035</v>
      </c>
      <c r="BA20" s="386">
        <v>58.24446815280477</v>
      </c>
      <c r="BB20" s="387">
        <v>54.367130123279715</v>
      </c>
      <c r="BC20" s="1080" t="s">
        <v>354</v>
      </c>
      <c r="BD20" s="1080" t="s">
        <v>354</v>
      </c>
      <c r="BF20" s="436" t="s">
        <v>326</v>
      </c>
      <c r="BG20" s="880" t="s">
        <v>338</v>
      </c>
      <c r="BH20" s="1058" t="s">
        <v>33</v>
      </c>
      <c r="BI20" s="386" t="s">
        <v>192</v>
      </c>
      <c r="BJ20" s="386" t="s">
        <v>192</v>
      </c>
      <c r="BK20" s="386" t="s">
        <v>192</v>
      </c>
      <c r="BL20" s="387" t="s">
        <v>192</v>
      </c>
    </row>
    <row r="21" spans="1:64" s="79" customFormat="1" ht="15" customHeight="1">
      <c r="A21" s="1059">
        <v>4</v>
      </c>
      <c r="B21" s="880" t="s">
        <v>328</v>
      </c>
      <c r="C21" s="1057" t="s">
        <v>300</v>
      </c>
      <c r="D21" s="860">
        <v>818.4773003511364</v>
      </c>
      <c r="E21" s="860">
        <v>124634</v>
      </c>
      <c r="F21" s="860">
        <v>668.7641946091317</v>
      </c>
      <c r="G21" s="860">
        <v>101680</v>
      </c>
      <c r="H21" s="860">
        <v>741.4855958203552</v>
      </c>
      <c r="I21" s="860">
        <v>160145</v>
      </c>
      <c r="J21" s="860">
        <v>640.0836938404245</v>
      </c>
      <c r="K21" s="860">
        <v>143783</v>
      </c>
      <c r="L21" s="861"/>
      <c r="M21" s="862"/>
      <c r="N21" s="740"/>
      <c r="O21" s="741"/>
      <c r="P21" s="863"/>
      <c r="Q21" s="863"/>
      <c r="R21" s="863"/>
      <c r="S21" s="864"/>
      <c r="T21" s="865" t="s">
        <v>351</v>
      </c>
      <c r="U21" s="8" t="s">
        <v>351</v>
      </c>
      <c r="V21" s="8" t="s">
        <v>351</v>
      </c>
      <c r="W21" s="8" t="s">
        <v>351</v>
      </c>
      <c r="X21" s="865" t="s">
        <v>351</v>
      </c>
      <c r="Y21" s="8" t="s">
        <v>351</v>
      </c>
      <c r="Z21" s="8" t="s">
        <v>351</v>
      </c>
      <c r="AA21" s="866" t="s">
        <v>351</v>
      </c>
      <c r="AB21" s="1059">
        <v>4</v>
      </c>
      <c r="AC21" s="880" t="s">
        <v>328</v>
      </c>
      <c r="AD21" s="1057" t="s">
        <v>300</v>
      </c>
      <c r="AE21" s="875">
        <v>0</v>
      </c>
      <c r="AF21" s="875">
        <v>0</v>
      </c>
      <c r="AG21" s="875">
        <v>0</v>
      </c>
      <c r="AH21" s="875">
        <v>0</v>
      </c>
      <c r="AI21" s="875">
        <v>0</v>
      </c>
      <c r="AJ21" s="875">
        <v>0</v>
      </c>
      <c r="AK21" s="875">
        <v>0</v>
      </c>
      <c r="AL21" s="876">
        <v>0</v>
      </c>
      <c r="AM21" s="90"/>
      <c r="AN21" s="1059">
        <v>4</v>
      </c>
      <c r="AO21" s="880" t="s">
        <v>328</v>
      </c>
      <c r="AP21" s="1057" t="s">
        <v>300</v>
      </c>
      <c r="AQ21" s="377">
        <v>2284.509704530781</v>
      </c>
      <c r="AR21" s="907">
        <v>2106.707500768707</v>
      </c>
      <c r="AS21" s="1034"/>
      <c r="AT21" s="378"/>
      <c r="AV21" s="1059">
        <v>4</v>
      </c>
      <c r="AW21" s="880" t="s">
        <v>328</v>
      </c>
      <c r="AX21" s="1057" t="s">
        <v>300</v>
      </c>
      <c r="AY21" s="386">
        <v>152.27545094595848</v>
      </c>
      <c r="AZ21" s="386">
        <v>152.04163264067728</v>
      </c>
      <c r="BA21" s="386">
        <v>215.97857180599826</v>
      </c>
      <c r="BB21" s="387">
        <v>224.6315620654534</v>
      </c>
      <c r="BC21" s="1080" t="s">
        <v>354</v>
      </c>
      <c r="BD21" s="1080" t="s">
        <v>354</v>
      </c>
      <c r="BF21" s="1059">
        <v>4</v>
      </c>
      <c r="BG21" s="880" t="s">
        <v>328</v>
      </c>
      <c r="BH21" s="1057" t="s">
        <v>300</v>
      </c>
      <c r="BI21" s="386" t="s">
        <v>192</v>
      </c>
      <c r="BJ21" s="386" t="s">
        <v>192</v>
      </c>
      <c r="BK21" s="386" t="s">
        <v>192</v>
      </c>
      <c r="BL21" s="387" t="s">
        <v>192</v>
      </c>
    </row>
    <row r="22" spans="1:64" s="79" customFormat="1" ht="15" customHeight="1">
      <c r="A22" s="436" t="s">
        <v>190</v>
      </c>
      <c r="B22" s="1056" t="s">
        <v>329</v>
      </c>
      <c r="C22" s="604" t="s">
        <v>300</v>
      </c>
      <c r="D22" s="860">
        <v>546.6226984971436</v>
      </c>
      <c r="E22" s="860">
        <v>89399</v>
      </c>
      <c r="F22" s="860">
        <v>370.20739720994607</v>
      </c>
      <c r="G22" s="860">
        <v>60955</v>
      </c>
      <c r="H22" s="860">
        <v>720.2041959182825</v>
      </c>
      <c r="I22" s="860">
        <v>154569</v>
      </c>
      <c r="J22" s="860">
        <v>627.0883939975174</v>
      </c>
      <c r="K22" s="860">
        <v>140482</v>
      </c>
      <c r="L22" s="861"/>
      <c r="M22" s="862"/>
      <c r="N22" s="740"/>
      <c r="O22" s="741"/>
      <c r="P22" s="863"/>
      <c r="Q22" s="863"/>
      <c r="R22" s="863"/>
      <c r="S22" s="864"/>
      <c r="T22" s="865"/>
      <c r="U22" s="8"/>
      <c r="V22" s="8"/>
      <c r="W22" s="8"/>
      <c r="X22" s="865"/>
      <c r="Y22" s="8"/>
      <c r="Z22" s="8"/>
      <c r="AA22" s="866"/>
      <c r="AB22" s="436" t="s">
        <v>190</v>
      </c>
      <c r="AC22" s="1056" t="s">
        <v>329</v>
      </c>
      <c r="AD22" s="604" t="s">
        <v>300</v>
      </c>
      <c r="AE22" s="726"/>
      <c r="AF22" s="726"/>
      <c r="AG22" s="726"/>
      <c r="AH22" s="726"/>
      <c r="AI22" s="726"/>
      <c r="AJ22" s="726"/>
      <c r="AK22" s="726"/>
      <c r="AL22" s="762"/>
      <c r="AM22" s="90"/>
      <c r="AN22" s="436" t="s">
        <v>190</v>
      </c>
      <c r="AO22" s="1056" t="s">
        <v>329</v>
      </c>
      <c r="AP22" s="604" t="s">
        <v>300</v>
      </c>
      <c r="AQ22" s="377">
        <v>2033.936502578861</v>
      </c>
      <c r="AR22" s="907">
        <v>1821.1460032124287</v>
      </c>
      <c r="AS22" s="1034"/>
      <c r="AT22" s="378"/>
      <c r="AV22" s="436" t="s">
        <v>190</v>
      </c>
      <c r="AW22" s="1056" t="s">
        <v>329</v>
      </c>
      <c r="AX22" s="604" t="s">
        <v>300</v>
      </c>
      <c r="AY22" s="386">
        <v>163.54791018702485</v>
      </c>
      <c r="AZ22" s="386">
        <v>164.6509509517774</v>
      </c>
      <c r="BA22" s="386">
        <v>214.61829974889244</v>
      </c>
      <c r="BB22" s="387">
        <v>224.02264392817986</v>
      </c>
      <c r="BC22" s="1080" t="s">
        <v>354</v>
      </c>
      <c r="BD22" s="1080" t="s">
        <v>354</v>
      </c>
      <c r="BF22" s="436" t="s">
        <v>190</v>
      </c>
      <c r="BG22" s="1056" t="s">
        <v>329</v>
      </c>
      <c r="BH22" s="604" t="s">
        <v>300</v>
      </c>
      <c r="BI22" s="386" t="s">
        <v>192</v>
      </c>
      <c r="BJ22" s="386" t="s">
        <v>192</v>
      </c>
      <c r="BK22" s="386" t="s">
        <v>192</v>
      </c>
      <c r="BL22" s="387" t="s">
        <v>192</v>
      </c>
    </row>
    <row r="23" spans="1:64" s="79" customFormat="1" ht="15" customHeight="1">
      <c r="A23" s="436" t="s">
        <v>330</v>
      </c>
      <c r="B23" s="1056" t="s">
        <v>331</v>
      </c>
      <c r="C23" s="604" t="s">
        <v>300</v>
      </c>
      <c r="D23" s="860">
        <v>271.8546018539928</v>
      </c>
      <c r="E23" s="860">
        <v>35235</v>
      </c>
      <c r="F23" s="860">
        <v>298.5567973991856</v>
      </c>
      <c r="G23" s="860">
        <v>40725</v>
      </c>
      <c r="H23" s="860">
        <v>21.281399902072735</v>
      </c>
      <c r="I23" s="860">
        <v>5576</v>
      </c>
      <c r="J23" s="860">
        <v>12.995299842907116</v>
      </c>
      <c r="K23" s="860">
        <v>3301</v>
      </c>
      <c r="L23" s="861"/>
      <c r="M23" s="862"/>
      <c r="N23" s="740"/>
      <c r="O23" s="741"/>
      <c r="P23" s="863"/>
      <c r="Q23" s="863"/>
      <c r="R23" s="863"/>
      <c r="S23" s="864"/>
      <c r="T23" s="865"/>
      <c r="U23" s="8"/>
      <c r="V23" s="8"/>
      <c r="W23" s="8"/>
      <c r="X23" s="865"/>
      <c r="Y23" s="8"/>
      <c r="Z23" s="8"/>
      <c r="AA23" s="866"/>
      <c r="AB23" s="436" t="s">
        <v>330</v>
      </c>
      <c r="AC23" s="1056" t="s">
        <v>331</v>
      </c>
      <c r="AD23" s="604" t="s">
        <v>300</v>
      </c>
      <c r="AE23" s="726"/>
      <c r="AF23" s="726"/>
      <c r="AG23" s="726"/>
      <c r="AH23" s="726"/>
      <c r="AI23" s="726"/>
      <c r="AJ23" s="726"/>
      <c r="AK23" s="726"/>
      <c r="AL23" s="762"/>
      <c r="AM23" s="90"/>
      <c r="AN23" s="436" t="s">
        <v>330</v>
      </c>
      <c r="AO23" s="1056" t="s">
        <v>331</v>
      </c>
      <c r="AP23" s="604" t="s">
        <v>300</v>
      </c>
      <c r="AQ23" s="377">
        <v>250.57320195192005</v>
      </c>
      <c r="AR23" s="907">
        <v>285.5614975562785</v>
      </c>
      <c r="AS23" s="1034"/>
      <c r="AT23" s="378"/>
      <c r="AV23" s="436" t="s">
        <v>330</v>
      </c>
      <c r="AW23" s="1056" t="s">
        <v>331</v>
      </c>
      <c r="AX23" s="604" t="s">
        <v>300</v>
      </c>
      <c r="AY23" s="386">
        <v>129.60972431477896</v>
      </c>
      <c r="AZ23" s="386">
        <v>136.40620597074735</v>
      </c>
      <c r="BA23" s="386">
        <v>262.0128387069554</v>
      </c>
      <c r="BB23" s="387">
        <v>254.0149161546048</v>
      </c>
      <c r="BC23" s="1080" t="s">
        <v>354</v>
      </c>
      <c r="BD23" s="1080" t="s">
        <v>354</v>
      </c>
      <c r="BF23" s="436" t="s">
        <v>330</v>
      </c>
      <c r="BG23" s="1056" t="s">
        <v>331</v>
      </c>
      <c r="BH23" s="604" t="s">
        <v>300</v>
      </c>
      <c r="BI23" s="386" t="s">
        <v>192</v>
      </c>
      <c r="BJ23" s="386" t="s">
        <v>192</v>
      </c>
      <c r="BK23" s="386" t="s">
        <v>192</v>
      </c>
      <c r="BL23" s="387" t="s">
        <v>192</v>
      </c>
    </row>
    <row r="24" spans="1:64" s="374" customFormat="1" ht="15" customHeight="1">
      <c r="A24" s="887">
        <v>5</v>
      </c>
      <c r="B24" s="430" t="s">
        <v>243</v>
      </c>
      <c r="C24" s="849" t="s">
        <v>33</v>
      </c>
      <c r="D24" s="303">
        <v>4502.717608743197</v>
      </c>
      <c r="E24" s="303">
        <v>1065699</v>
      </c>
      <c r="F24" s="303">
        <v>4482.583318784151</v>
      </c>
      <c r="G24" s="303">
        <v>1068355</v>
      </c>
      <c r="H24" s="303">
        <v>6912.205434780411</v>
      </c>
      <c r="I24" s="303">
        <v>1484154</v>
      </c>
      <c r="J24" s="303">
        <v>7287.4248115931</v>
      </c>
      <c r="K24" s="303">
        <v>1597467</v>
      </c>
      <c r="L24" s="869" t="s">
        <v>351</v>
      </c>
      <c r="M24" s="870" t="s">
        <v>351</v>
      </c>
      <c r="N24" s="871" t="s">
        <v>351</v>
      </c>
      <c r="O24" s="872" t="s">
        <v>351</v>
      </c>
      <c r="P24" s="873">
        <v>4</v>
      </c>
      <c r="Q24" s="873" t="s">
        <v>351</v>
      </c>
      <c r="R24" s="873" t="s">
        <v>351</v>
      </c>
      <c r="S24" s="874" t="s">
        <v>351</v>
      </c>
      <c r="T24" s="853" t="s">
        <v>351</v>
      </c>
      <c r="U24" s="716" t="s">
        <v>351</v>
      </c>
      <c r="V24" s="716" t="s">
        <v>351</v>
      </c>
      <c r="W24" s="716" t="s">
        <v>351</v>
      </c>
      <c r="X24" s="853" t="s">
        <v>352</v>
      </c>
      <c r="Y24" s="716" t="s">
        <v>351</v>
      </c>
      <c r="Z24" s="716" t="s">
        <v>351</v>
      </c>
      <c r="AA24" s="854" t="s">
        <v>351</v>
      </c>
      <c r="AB24" s="888">
        <v>5</v>
      </c>
      <c r="AC24" s="889" t="s">
        <v>243</v>
      </c>
      <c r="AD24" s="77" t="s">
        <v>191</v>
      </c>
      <c r="AE24" s="875">
        <v>1.4210854715202004E-12</v>
      </c>
      <c r="AF24" s="875">
        <v>0</v>
      </c>
      <c r="AG24" s="875">
        <v>-1.7053025658242404E-12</v>
      </c>
      <c r="AH24" s="875">
        <v>0</v>
      </c>
      <c r="AI24" s="875">
        <v>1.1027623258996755E-11</v>
      </c>
      <c r="AJ24" s="875">
        <v>0</v>
      </c>
      <c r="AK24" s="875">
        <v>2.7284841053187847E-12</v>
      </c>
      <c r="AL24" s="876">
        <v>0</v>
      </c>
      <c r="AM24" s="857"/>
      <c r="AN24" s="225">
        <v>5</v>
      </c>
      <c r="AO24" s="889" t="s">
        <v>243</v>
      </c>
      <c r="AP24" s="77" t="s">
        <v>191</v>
      </c>
      <c r="AQ24" s="377">
        <v>19068.681303962785</v>
      </c>
      <c r="AR24" s="907">
        <v>18981.867961191052</v>
      </c>
      <c r="AS24" s="1034"/>
      <c r="AT24" s="378"/>
      <c r="AV24" s="890">
        <v>5</v>
      </c>
      <c r="AW24" s="889" t="s">
        <v>243</v>
      </c>
      <c r="AX24" s="192" t="s">
        <v>140</v>
      </c>
      <c r="AY24" s="386">
        <v>236.67906642216875</v>
      </c>
      <c r="AZ24" s="386">
        <v>238.33466642395373</v>
      </c>
      <c r="BA24" s="386">
        <v>214.71497252268065</v>
      </c>
      <c r="BB24" s="387">
        <v>219.208711074273</v>
      </c>
      <c r="BC24" s="1080" t="s">
        <v>354</v>
      </c>
      <c r="BD24" s="1080" t="s">
        <v>354</v>
      </c>
      <c r="BF24" s="890">
        <v>5</v>
      </c>
      <c r="BG24" s="889" t="s">
        <v>243</v>
      </c>
      <c r="BH24" s="192" t="s">
        <v>140</v>
      </c>
      <c r="BI24" s="386" t="s">
        <v>192</v>
      </c>
      <c r="BJ24" s="386" t="s">
        <v>192</v>
      </c>
      <c r="BK24" s="386" t="s">
        <v>192</v>
      </c>
      <c r="BL24" s="387" t="s">
        <v>192</v>
      </c>
    </row>
    <row r="25" spans="1:64" s="79" customFormat="1" ht="15" customHeight="1">
      <c r="A25" s="858" t="s">
        <v>222</v>
      </c>
      <c r="B25" s="431" t="s">
        <v>196</v>
      </c>
      <c r="C25" s="877" t="s">
        <v>33</v>
      </c>
      <c r="D25" s="860">
        <v>4079.917999999998</v>
      </c>
      <c r="E25" s="860">
        <v>857552</v>
      </c>
      <c r="F25" s="860">
        <v>4059.7629999999986</v>
      </c>
      <c r="G25" s="860">
        <v>863531</v>
      </c>
      <c r="H25" s="860">
        <v>6269.876000000004</v>
      </c>
      <c r="I25" s="860">
        <v>1206666</v>
      </c>
      <c r="J25" s="860">
        <v>6597.923</v>
      </c>
      <c r="K25" s="860">
        <v>1301154</v>
      </c>
      <c r="L25" s="861"/>
      <c r="M25" s="862"/>
      <c r="N25" s="740"/>
      <c r="O25" s="741"/>
      <c r="P25" s="863"/>
      <c r="Q25" s="863"/>
      <c r="R25" s="863"/>
      <c r="S25" s="864"/>
      <c r="T25" s="865" t="s">
        <v>351</v>
      </c>
      <c r="U25" s="8" t="s">
        <v>351</v>
      </c>
      <c r="V25" s="8" t="s">
        <v>351</v>
      </c>
      <c r="W25" s="8" t="s">
        <v>351</v>
      </c>
      <c r="X25" s="865" t="s">
        <v>351</v>
      </c>
      <c r="Y25" s="8" t="s">
        <v>351</v>
      </c>
      <c r="Z25" s="8" t="s">
        <v>351</v>
      </c>
      <c r="AA25" s="866" t="s">
        <v>351</v>
      </c>
      <c r="AB25" s="2" t="s">
        <v>222</v>
      </c>
      <c r="AC25" s="19" t="s">
        <v>196</v>
      </c>
      <c r="AD25" s="77" t="s">
        <v>191</v>
      </c>
      <c r="AE25" s="723"/>
      <c r="AF25" s="723"/>
      <c r="AG25" s="723"/>
      <c r="AH25" s="723"/>
      <c r="AI25" s="723"/>
      <c r="AJ25" s="723"/>
      <c r="AK25" s="723"/>
      <c r="AL25" s="761"/>
      <c r="AM25" s="90" t="s">
        <v>192</v>
      </c>
      <c r="AN25" s="225" t="s">
        <v>222</v>
      </c>
      <c r="AO25" s="19" t="s">
        <v>196</v>
      </c>
      <c r="AP25" s="77" t="s">
        <v>191</v>
      </c>
      <c r="AQ25" s="377">
        <v>18238.407999999996</v>
      </c>
      <c r="AR25" s="907">
        <v>18222.756</v>
      </c>
      <c r="AS25" s="1034"/>
      <c r="AT25" s="378"/>
      <c r="AV25" s="310" t="s">
        <v>222</v>
      </c>
      <c r="AW25" s="19" t="s">
        <v>196</v>
      </c>
      <c r="AX25" s="192" t="s">
        <v>140</v>
      </c>
      <c r="AY25" s="386">
        <v>210.1885381029718</v>
      </c>
      <c r="AZ25" s="386">
        <v>212.7047810426373</v>
      </c>
      <c r="BA25" s="386">
        <v>192.45452382152362</v>
      </c>
      <c r="BB25" s="387">
        <v>197.20660577578732</v>
      </c>
      <c r="BC25" s="1080" t="s">
        <v>354</v>
      </c>
      <c r="BD25" s="1080" t="s">
        <v>354</v>
      </c>
      <c r="BF25" s="310" t="s">
        <v>222</v>
      </c>
      <c r="BG25" s="19" t="s">
        <v>196</v>
      </c>
      <c r="BH25" s="192" t="s">
        <v>140</v>
      </c>
      <c r="BI25" s="386" t="s">
        <v>192</v>
      </c>
      <c r="BJ25" s="386" t="s">
        <v>192</v>
      </c>
      <c r="BK25" s="386" t="s">
        <v>192</v>
      </c>
      <c r="BL25" s="387" t="s">
        <v>192</v>
      </c>
    </row>
    <row r="26" spans="1:64" s="79" customFormat="1" ht="15" customHeight="1">
      <c r="A26" s="858" t="s">
        <v>292</v>
      </c>
      <c r="B26" s="431" t="s">
        <v>197</v>
      </c>
      <c r="C26" s="877" t="s">
        <v>33</v>
      </c>
      <c r="D26" s="860">
        <v>422.7996087431979</v>
      </c>
      <c r="E26" s="860">
        <v>208147</v>
      </c>
      <c r="F26" s="860">
        <v>422.820318784154</v>
      </c>
      <c r="G26" s="860">
        <v>204824</v>
      </c>
      <c r="H26" s="860">
        <v>642.3294347803966</v>
      </c>
      <c r="I26" s="860">
        <v>277488</v>
      </c>
      <c r="J26" s="860">
        <v>689.501811593097</v>
      </c>
      <c r="K26" s="860">
        <v>296313</v>
      </c>
      <c r="L26" s="861"/>
      <c r="M26" s="862"/>
      <c r="N26" s="740"/>
      <c r="O26" s="741"/>
      <c r="P26" s="863"/>
      <c r="Q26" s="863"/>
      <c r="R26" s="863"/>
      <c r="S26" s="864"/>
      <c r="T26" s="865" t="s">
        <v>351</v>
      </c>
      <c r="U26" s="8" t="s">
        <v>351</v>
      </c>
      <c r="V26" s="8" t="s">
        <v>351</v>
      </c>
      <c r="W26" s="8" t="s">
        <v>351</v>
      </c>
      <c r="X26" s="865" t="s">
        <v>351</v>
      </c>
      <c r="Y26" s="8" t="s">
        <v>351</v>
      </c>
      <c r="Z26" s="8" t="s">
        <v>351</v>
      </c>
      <c r="AA26" s="866" t="s">
        <v>351</v>
      </c>
      <c r="AB26" s="2" t="s">
        <v>292</v>
      </c>
      <c r="AC26" s="19" t="s">
        <v>197</v>
      </c>
      <c r="AD26" s="77" t="s">
        <v>191</v>
      </c>
      <c r="AE26" s="723"/>
      <c r="AF26" s="723"/>
      <c r="AG26" s="723"/>
      <c r="AH26" s="723"/>
      <c r="AI26" s="723"/>
      <c r="AJ26" s="723"/>
      <c r="AK26" s="723"/>
      <c r="AL26" s="761"/>
      <c r="AM26" s="90"/>
      <c r="AN26" s="225" t="s">
        <v>292</v>
      </c>
      <c r="AO26" s="19" t="s">
        <v>197</v>
      </c>
      <c r="AP26" s="77" t="s">
        <v>191</v>
      </c>
      <c r="AQ26" s="388">
        <v>830.2733019628014</v>
      </c>
      <c r="AR26" s="907">
        <v>759.1119611910572</v>
      </c>
      <c r="AS26" s="1034"/>
      <c r="AT26" s="378"/>
      <c r="AV26" s="310" t="s">
        <v>292</v>
      </c>
      <c r="AW26" s="19" t="s">
        <v>197</v>
      </c>
      <c r="AX26" s="192" t="s">
        <v>140</v>
      </c>
      <c r="AY26" s="386">
        <v>492.3065104500259</v>
      </c>
      <c r="AZ26" s="386">
        <v>484.4232665757031</v>
      </c>
      <c r="BA26" s="386">
        <v>432.00262197990236</v>
      </c>
      <c r="BB26" s="387">
        <v>429.7494147482622</v>
      </c>
      <c r="BC26" s="1080" t="s">
        <v>354</v>
      </c>
      <c r="BD26" s="1080" t="s">
        <v>354</v>
      </c>
      <c r="BF26" s="310" t="s">
        <v>292</v>
      </c>
      <c r="BG26" s="19" t="s">
        <v>197</v>
      </c>
      <c r="BH26" s="192" t="s">
        <v>140</v>
      </c>
      <c r="BI26" s="386" t="s">
        <v>192</v>
      </c>
      <c r="BJ26" s="386" t="s">
        <v>192</v>
      </c>
      <c r="BK26" s="386" t="s">
        <v>192</v>
      </c>
      <c r="BL26" s="387" t="s">
        <v>192</v>
      </c>
    </row>
    <row r="27" spans="1:64" s="79" customFormat="1" ht="15" customHeight="1">
      <c r="A27" s="878" t="s">
        <v>14</v>
      </c>
      <c r="B27" s="432" t="s">
        <v>305</v>
      </c>
      <c r="C27" s="859" t="s">
        <v>33</v>
      </c>
      <c r="D27" s="860">
        <v>110.66100000000003</v>
      </c>
      <c r="E27" s="860">
        <v>74221</v>
      </c>
      <c r="F27" s="860">
        <v>92.92499999999997</v>
      </c>
      <c r="G27" s="860">
        <v>63103</v>
      </c>
      <c r="H27" s="860">
        <v>44.06400000000006</v>
      </c>
      <c r="I27" s="860">
        <v>41971</v>
      </c>
      <c r="J27" s="860">
        <v>42.27</v>
      </c>
      <c r="K27" s="860">
        <v>40726</v>
      </c>
      <c r="L27" s="861"/>
      <c r="M27" s="862"/>
      <c r="N27" s="740"/>
      <c r="O27" s="741"/>
      <c r="P27" s="863"/>
      <c r="Q27" s="863"/>
      <c r="R27" s="863"/>
      <c r="S27" s="864"/>
      <c r="T27" s="865" t="s">
        <v>351</v>
      </c>
      <c r="U27" s="8" t="s">
        <v>351</v>
      </c>
      <c r="V27" s="8" t="s">
        <v>351</v>
      </c>
      <c r="W27" s="8" t="s">
        <v>351</v>
      </c>
      <c r="X27" s="865" t="s">
        <v>351</v>
      </c>
      <c r="Y27" s="8" t="s">
        <v>351</v>
      </c>
      <c r="Z27" s="8" t="s">
        <v>351</v>
      </c>
      <c r="AA27" s="866" t="s">
        <v>351</v>
      </c>
      <c r="AB27" s="3" t="s">
        <v>14</v>
      </c>
      <c r="AC27" s="20" t="s">
        <v>305</v>
      </c>
      <c r="AD27" s="77" t="s">
        <v>191</v>
      </c>
      <c r="AE27" s="726" t="s">
        <v>351</v>
      </c>
      <c r="AF27" s="726" t="s">
        <v>351</v>
      </c>
      <c r="AG27" s="726" t="s">
        <v>351</v>
      </c>
      <c r="AH27" s="726" t="s">
        <v>351</v>
      </c>
      <c r="AI27" s="726" t="s">
        <v>351</v>
      </c>
      <c r="AJ27" s="726" t="s">
        <v>351</v>
      </c>
      <c r="AK27" s="726" t="s">
        <v>351</v>
      </c>
      <c r="AL27" s="891" t="s">
        <v>351</v>
      </c>
      <c r="AM27" s="90"/>
      <c r="AN27" s="224" t="s">
        <v>14</v>
      </c>
      <c r="AO27" s="20" t="s">
        <v>305</v>
      </c>
      <c r="AP27" s="77" t="s">
        <v>191</v>
      </c>
      <c r="AQ27" s="388">
        <v>73.94399999999996</v>
      </c>
      <c r="AR27" s="907">
        <v>54.68549999999997</v>
      </c>
      <c r="AS27" s="1034"/>
      <c r="AT27" s="378"/>
      <c r="AV27" s="311" t="s">
        <v>14</v>
      </c>
      <c r="AW27" s="20" t="s">
        <v>305</v>
      </c>
      <c r="AX27" s="192" t="s">
        <v>140</v>
      </c>
      <c r="AY27" s="386">
        <v>670.7060301280485</v>
      </c>
      <c r="AZ27" s="386">
        <v>679.0745224643532</v>
      </c>
      <c r="BA27" s="386">
        <v>952.5009077705143</v>
      </c>
      <c r="BB27" s="387">
        <v>963.4729122308966</v>
      </c>
      <c r="BC27" s="1080" t="s">
        <v>354</v>
      </c>
      <c r="BD27" s="1080" t="s">
        <v>354</v>
      </c>
      <c r="BF27" s="311" t="s">
        <v>14</v>
      </c>
      <c r="BG27" s="20" t="s">
        <v>305</v>
      </c>
      <c r="BH27" s="192" t="s">
        <v>140</v>
      </c>
      <c r="BI27" s="386" t="s">
        <v>192</v>
      </c>
      <c r="BJ27" s="386" t="s">
        <v>192</v>
      </c>
      <c r="BK27" s="386" t="s">
        <v>192</v>
      </c>
      <c r="BL27" s="387" t="s">
        <v>192</v>
      </c>
    </row>
    <row r="28" spans="1:64" s="374" customFormat="1" ht="15" customHeight="1">
      <c r="A28" s="848">
        <v>6</v>
      </c>
      <c r="B28" s="422" t="s">
        <v>245</v>
      </c>
      <c r="C28" s="868" t="s">
        <v>33</v>
      </c>
      <c r="D28" s="303">
        <v>5123.19500000002</v>
      </c>
      <c r="E28" s="303">
        <v>1699337</v>
      </c>
      <c r="F28" s="303">
        <v>5114.719000000012</v>
      </c>
      <c r="G28" s="303">
        <v>1764343</v>
      </c>
      <c r="H28" s="303">
        <v>5766.765000000036</v>
      </c>
      <c r="I28" s="303">
        <v>2396770</v>
      </c>
      <c r="J28" s="303">
        <v>5671.435000000046</v>
      </c>
      <c r="K28" s="303">
        <v>2391408</v>
      </c>
      <c r="L28" s="869">
        <v>4</v>
      </c>
      <c r="M28" s="870" t="s">
        <v>351</v>
      </c>
      <c r="N28" s="871">
        <v>4</v>
      </c>
      <c r="O28" s="872" t="s">
        <v>351</v>
      </c>
      <c r="P28" s="873">
        <v>4</v>
      </c>
      <c r="Q28" s="873" t="s">
        <v>351</v>
      </c>
      <c r="R28" s="873">
        <v>4</v>
      </c>
      <c r="S28" s="874" t="s">
        <v>351</v>
      </c>
      <c r="T28" s="853" t="s">
        <v>352</v>
      </c>
      <c r="U28" s="716" t="s">
        <v>351</v>
      </c>
      <c r="V28" s="716" t="s">
        <v>352</v>
      </c>
      <c r="W28" s="716" t="s">
        <v>351</v>
      </c>
      <c r="X28" s="853" t="s">
        <v>352</v>
      </c>
      <c r="Y28" s="716" t="s">
        <v>351</v>
      </c>
      <c r="Z28" s="716" t="s">
        <v>352</v>
      </c>
      <c r="AA28" s="854" t="s">
        <v>351</v>
      </c>
      <c r="AB28" s="2">
        <v>6</v>
      </c>
      <c r="AC28" s="16" t="s">
        <v>245</v>
      </c>
      <c r="AD28" s="77" t="s">
        <v>191</v>
      </c>
      <c r="AE28" s="875">
        <v>1.9326762412674725E-11</v>
      </c>
      <c r="AF28" s="875">
        <v>0</v>
      </c>
      <c r="AG28" s="875">
        <v>1.1596057447604835E-11</v>
      </c>
      <c r="AH28" s="875">
        <v>0</v>
      </c>
      <c r="AI28" s="875">
        <v>3.410605131648481E-11</v>
      </c>
      <c r="AJ28" s="875">
        <v>0</v>
      </c>
      <c r="AK28" s="875">
        <v>4.320099833421409E-11</v>
      </c>
      <c r="AL28" s="876">
        <v>0</v>
      </c>
      <c r="AM28" s="857"/>
      <c r="AN28" s="225">
        <v>6</v>
      </c>
      <c r="AO28" s="16" t="s">
        <v>245</v>
      </c>
      <c r="AP28" s="77" t="s">
        <v>191</v>
      </c>
      <c r="AQ28" s="377">
        <v>11498.139999999985</v>
      </c>
      <c r="AR28" s="907">
        <v>12084.474956521706</v>
      </c>
      <c r="AS28" s="1034"/>
      <c r="AT28" s="378"/>
      <c r="AV28" s="310">
        <v>6</v>
      </c>
      <c r="AW28" s="16" t="s">
        <v>245</v>
      </c>
      <c r="AX28" s="192" t="s">
        <v>140</v>
      </c>
      <c r="AY28" s="382">
        <v>331.69477250036226</v>
      </c>
      <c r="AZ28" s="382">
        <v>344.95404341861126</v>
      </c>
      <c r="BA28" s="382">
        <v>415.617768367531</v>
      </c>
      <c r="BB28" s="383">
        <v>421.65836335953435</v>
      </c>
      <c r="BC28" s="1080" t="s">
        <v>354</v>
      </c>
      <c r="BD28" s="1080" t="s">
        <v>354</v>
      </c>
      <c r="BF28" s="310">
        <v>6</v>
      </c>
      <c r="BG28" s="16" t="s">
        <v>245</v>
      </c>
      <c r="BH28" s="192" t="s">
        <v>140</v>
      </c>
      <c r="BI28" s="382" t="s">
        <v>192</v>
      </c>
      <c r="BJ28" s="382" t="s">
        <v>192</v>
      </c>
      <c r="BK28" s="382" t="s">
        <v>192</v>
      </c>
      <c r="BL28" s="383" t="s">
        <v>192</v>
      </c>
    </row>
    <row r="29" spans="1:64" s="374" customFormat="1" ht="15" customHeight="1">
      <c r="A29" s="848" t="s">
        <v>160</v>
      </c>
      <c r="B29" s="867" t="s">
        <v>244</v>
      </c>
      <c r="C29" s="849" t="s">
        <v>33</v>
      </c>
      <c r="D29" s="303">
        <v>85.64400000000003</v>
      </c>
      <c r="E29" s="303">
        <v>114654</v>
      </c>
      <c r="F29" s="303">
        <v>79.32600000000002</v>
      </c>
      <c r="G29" s="303">
        <v>108518</v>
      </c>
      <c r="H29" s="303">
        <v>56.88200000000003</v>
      </c>
      <c r="I29" s="303">
        <v>129323</v>
      </c>
      <c r="J29" s="303">
        <v>54.46600000000002</v>
      </c>
      <c r="K29" s="303">
        <v>131759</v>
      </c>
      <c r="L29" s="869" t="s">
        <v>351</v>
      </c>
      <c r="M29" s="870" t="s">
        <v>351</v>
      </c>
      <c r="N29" s="871" t="s">
        <v>351</v>
      </c>
      <c r="O29" s="872" t="s">
        <v>351</v>
      </c>
      <c r="P29" s="873" t="s">
        <v>351</v>
      </c>
      <c r="Q29" s="873" t="s">
        <v>351</v>
      </c>
      <c r="R29" s="873" t="s">
        <v>351</v>
      </c>
      <c r="S29" s="874" t="s">
        <v>351</v>
      </c>
      <c r="T29" s="853" t="s">
        <v>351</v>
      </c>
      <c r="U29" s="716" t="s">
        <v>351</v>
      </c>
      <c r="V29" s="716" t="s">
        <v>351</v>
      </c>
      <c r="W29" s="716" t="s">
        <v>351</v>
      </c>
      <c r="X29" s="853" t="s">
        <v>351</v>
      </c>
      <c r="Y29" s="716" t="s">
        <v>351</v>
      </c>
      <c r="Z29" s="716" t="s">
        <v>351</v>
      </c>
      <c r="AA29" s="854" t="s">
        <v>351</v>
      </c>
      <c r="AB29" s="2" t="s">
        <v>160</v>
      </c>
      <c r="AC29" s="19" t="s">
        <v>244</v>
      </c>
      <c r="AD29" s="77" t="s">
        <v>191</v>
      </c>
      <c r="AE29" s="855">
        <v>0</v>
      </c>
      <c r="AF29" s="855">
        <v>0</v>
      </c>
      <c r="AG29" s="855">
        <v>0</v>
      </c>
      <c r="AH29" s="855">
        <v>0</v>
      </c>
      <c r="AI29" s="855">
        <v>0</v>
      </c>
      <c r="AJ29" s="855">
        <v>0</v>
      </c>
      <c r="AK29" s="855">
        <v>0</v>
      </c>
      <c r="AL29" s="856">
        <v>0</v>
      </c>
      <c r="AM29" s="857"/>
      <c r="AN29" s="225" t="s">
        <v>160</v>
      </c>
      <c r="AO29" s="19" t="s">
        <v>244</v>
      </c>
      <c r="AP29" s="77" t="s">
        <v>191</v>
      </c>
      <c r="AQ29" s="390">
        <v>132.33700000000002</v>
      </c>
      <c r="AR29" s="907">
        <v>122.55499999999999</v>
      </c>
      <c r="AS29" s="1034"/>
      <c r="AT29" s="378"/>
      <c r="AV29" s="310">
        <v>6.1</v>
      </c>
      <c r="AW29" s="19" t="s">
        <v>244</v>
      </c>
      <c r="AX29" s="192" t="s">
        <v>140</v>
      </c>
      <c r="AY29" s="386">
        <v>1338.7277567605431</v>
      </c>
      <c r="AZ29" s="386">
        <v>1368.0004033986331</v>
      </c>
      <c r="BA29" s="386">
        <v>2273.5311697900906</v>
      </c>
      <c r="BB29" s="387">
        <v>2419.1054970073064</v>
      </c>
      <c r="BC29" s="1080" t="s">
        <v>354</v>
      </c>
      <c r="BD29" s="1080" t="s">
        <v>354</v>
      </c>
      <c r="BF29" s="310">
        <v>6.1</v>
      </c>
      <c r="BG29" s="19" t="s">
        <v>244</v>
      </c>
      <c r="BH29" s="192" t="s">
        <v>140</v>
      </c>
      <c r="BI29" s="386" t="s">
        <v>192</v>
      </c>
      <c r="BJ29" s="386" t="s">
        <v>192</v>
      </c>
      <c r="BK29" s="386" t="s">
        <v>192</v>
      </c>
      <c r="BL29" s="387" t="s">
        <v>192</v>
      </c>
    </row>
    <row r="30" spans="1:64" s="79" customFormat="1" ht="15" customHeight="1">
      <c r="A30" s="858" t="s">
        <v>223</v>
      </c>
      <c r="B30" s="425" t="s">
        <v>196</v>
      </c>
      <c r="C30" s="877" t="s">
        <v>33</v>
      </c>
      <c r="D30" s="860">
        <v>6.574</v>
      </c>
      <c r="E30" s="860">
        <v>7071</v>
      </c>
      <c r="F30" s="860">
        <v>8.567</v>
      </c>
      <c r="G30" s="860">
        <v>9311</v>
      </c>
      <c r="H30" s="860">
        <v>0.022000000000000002</v>
      </c>
      <c r="I30" s="860">
        <v>321</v>
      </c>
      <c r="J30" s="860">
        <v>0.052</v>
      </c>
      <c r="K30" s="860">
        <v>409</v>
      </c>
      <c r="L30" s="861"/>
      <c r="M30" s="862"/>
      <c r="N30" s="740"/>
      <c r="O30" s="741"/>
      <c r="P30" s="863"/>
      <c r="Q30" s="863"/>
      <c r="R30" s="863"/>
      <c r="S30" s="864"/>
      <c r="T30" s="865" t="s">
        <v>351</v>
      </c>
      <c r="U30" s="8" t="s">
        <v>351</v>
      </c>
      <c r="V30" s="8" t="s">
        <v>351</v>
      </c>
      <c r="W30" s="8" t="s">
        <v>351</v>
      </c>
      <c r="X30" s="865" t="s">
        <v>351</v>
      </c>
      <c r="Y30" s="8" t="s">
        <v>351</v>
      </c>
      <c r="Z30" s="8" t="s">
        <v>351</v>
      </c>
      <c r="AA30" s="866" t="s">
        <v>351</v>
      </c>
      <c r="AB30" s="2" t="s">
        <v>223</v>
      </c>
      <c r="AC30" s="17" t="s">
        <v>196</v>
      </c>
      <c r="AD30" s="77" t="s">
        <v>191</v>
      </c>
      <c r="AE30" s="723"/>
      <c r="AF30" s="723"/>
      <c r="AG30" s="723"/>
      <c r="AH30" s="723"/>
      <c r="AI30" s="723"/>
      <c r="AJ30" s="723"/>
      <c r="AK30" s="723"/>
      <c r="AL30" s="761"/>
      <c r="AM30" s="90"/>
      <c r="AN30" s="225" t="s">
        <v>223</v>
      </c>
      <c r="AO30" s="17" t="s">
        <v>196</v>
      </c>
      <c r="AP30" s="77" t="s">
        <v>191</v>
      </c>
      <c r="AQ30" s="377">
        <v>7.137935</v>
      </c>
      <c r="AR30" s="907">
        <v>8.876480515749334</v>
      </c>
      <c r="AS30" s="1034"/>
      <c r="AT30" s="378"/>
      <c r="AV30" s="310" t="s">
        <v>223</v>
      </c>
      <c r="AW30" s="17" t="s">
        <v>196</v>
      </c>
      <c r="AX30" s="192" t="s">
        <v>140</v>
      </c>
      <c r="AY30" s="386">
        <v>1075.6008518405843</v>
      </c>
      <c r="AZ30" s="386">
        <v>1086.8448698494221</v>
      </c>
      <c r="BA30" s="386">
        <v>14590.90909090909</v>
      </c>
      <c r="BB30" s="387">
        <v>7865.384615384616</v>
      </c>
      <c r="BC30" s="1080" t="s">
        <v>354</v>
      </c>
      <c r="BD30" s="1080" t="s">
        <v>354</v>
      </c>
      <c r="BF30" s="310" t="s">
        <v>223</v>
      </c>
      <c r="BG30" s="17" t="s">
        <v>196</v>
      </c>
      <c r="BH30" s="192" t="s">
        <v>140</v>
      </c>
      <c r="BI30" s="386" t="s">
        <v>192</v>
      </c>
      <c r="BJ30" s="386" t="s">
        <v>192</v>
      </c>
      <c r="BK30" s="386" t="s">
        <v>192</v>
      </c>
      <c r="BL30" s="387" t="s">
        <v>192</v>
      </c>
    </row>
    <row r="31" spans="1:64" s="79" customFormat="1" ht="15" customHeight="1">
      <c r="A31" s="858" t="s">
        <v>294</v>
      </c>
      <c r="B31" s="425" t="s">
        <v>197</v>
      </c>
      <c r="C31" s="877" t="s">
        <v>33</v>
      </c>
      <c r="D31" s="860">
        <v>79.07000000000002</v>
      </c>
      <c r="E31" s="860">
        <v>107583</v>
      </c>
      <c r="F31" s="860">
        <v>70.75900000000001</v>
      </c>
      <c r="G31" s="860">
        <v>99207</v>
      </c>
      <c r="H31" s="860">
        <v>56.86000000000004</v>
      </c>
      <c r="I31" s="860">
        <v>129002</v>
      </c>
      <c r="J31" s="860">
        <v>54.414000000000016</v>
      </c>
      <c r="K31" s="860">
        <v>131350</v>
      </c>
      <c r="L31" s="861"/>
      <c r="M31" s="862"/>
      <c r="N31" s="740"/>
      <c r="O31" s="741"/>
      <c r="P31" s="863"/>
      <c r="Q31" s="863"/>
      <c r="R31" s="863"/>
      <c r="S31" s="864"/>
      <c r="T31" s="865" t="s">
        <v>351</v>
      </c>
      <c r="U31" s="8" t="s">
        <v>351</v>
      </c>
      <c r="V31" s="8" t="s">
        <v>351</v>
      </c>
      <c r="W31" s="8" t="s">
        <v>351</v>
      </c>
      <c r="X31" s="865" t="s">
        <v>351</v>
      </c>
      <c r="Y31" s="8" t="s">
        <v>351</v>
      </c>
      <c r="Z31" s="8" t="s">
        <v>351</v>
      </c>
      <c r="AA31" s="866" t="s">
        <v>351</v>
      </c>
      <c r="AB31" s="2" t="s">
        <v>294</v>
      </c>
      <c r="AC31" s="17" t="s">
        <v>197</v>
      </c>
      <c r="AD31" s="77" t="s">
        <v>191</v>
      </c>
      <c r="AE31" s="723"/>
      <c r="AF31" s="723"/>
      <c r="AG31" s="723"/>
      <c r="AH31" s="723"/>
      <c r="AI31" s="723"/>
      <c r="AJ31" s="723"/>
      <c r="AK31" s="723"/>
      <c r="AL31" s="761"/>
      <c r="AM31" s="90"/>
      <c r="AN31" s="225" t="s">
        <v>294</v>
      </c>
      <c r="AO31" s="17" t="s">
        <v>197</v>
      </c>
      <c r="AP31" s="77" t="s">
        <v>191</v>
      </c>
      <c r="AQ31" s="377">
        <v>125.19906499999999</v>
      </c>
      <c r="AR31" s="907">
        <v>113.67851948425064</v>
      </c>
      <c r="AS31" s="1034"/>
      <c r="AT31" s="378"/>
      <c r="AV31" s="310" t="s">
        <v>294</v>
      </c>
      <c r="AW31" s="17" t="s">
        <v>197</v>
      </c>
      <c r="AX31" s="192" t="s">
        <v>140</v>
      </c>
      <c r="AY31" s="386">
        <v>1360.6045276337418</v>
      </c>
      <c r="AZ31" s="386">
        <v>1402.0407298011557</v>
      </c>
      <c r="BA31" s="386">
        <v>2268.7653886739345</v>
      </c>
      <c r="BB31" s="387">
        <v>2413.900834344102</v>
      </c>
      <c r="BC31" s="1080" t="s">
        <v>354</v>
      </c>
      <c r="BD31" s="1080" t="s">
        <v>354</v>
      </c>
      <c r="BF31" s="310" t="s">
        <v>294</v>
      </c>
      <c r="BG31" s="17" t="s">
        <v>197</v>
      </c>
      <c r="BH31" s="192" t="s">
        <v>140</v>
      </c>
      <c r="BI31" s="386" t="s">
        <v>192</v>
      </c>
      <c r="BJ31" s="386" t="s">
        <v>192</v>
      </c>
      <c r="BK31" s="386" t="s">
        <v>192</v>
      </c>
      <c r="BL31" s="387" t="s">
        <v>192</v>
      </c>
    </row>
    <row r="32" spans="1:64" s="79" customFormat="1" ht="15" customHeight="1" thickBot="1">
      <c r="A32" s="892" t="s">
        <v>15</v>
      </c>
      <c r="B32" s="427" t="s">
        <v>305</v>
      </c>
      <c r="C32" s="859" t="s">
        <v>33</v>
      </c>
      <c r="D32" s="860">
        <v>19.190000000000005</v>
      </c>
      <c r="E32" s="860">
        <v>12716</v>
      </c>
      <c r="F32" s="860">
        <v>17.400999999999996</v>
      </c>
      <c r="G32" s="860">
        <v>11798</v>
      </c>
      <c r="H32" s="860">
        <v>7.481999999999998</v>
      </c>
      <c r="I32" s="860">
        <v>12223</v>
      </c>
      <c r="J32" s="860">
        <v>5.5639999999999965</v>
      </c>
      <c r="K32" s="860">
        <v>10475</v>
      </c>
      <c r="L32" s="861"/>
      <c r="M32" s="862"/>
      <c r="N32" s="740"/>
      <c r="O32" s="741"/>
      <c r="P32" s="863"/>
      <c r="Q32" s="863"/>
      <c r="R32" s="863"/>
      <c r="S32" s="864"/>
      <c r="T32" s="865" t="s">
        <v>351</v>
      </c>
      <c r="U32" s="8" t="s">
        <v>351</v>
      </c>
      <c r="V32" s="8" t="s">
        <v>351</v>
      </c>
      <c r="W32" s="8" t="s">
        <v>351</v>
      </c>
      <c r="X32" s="865" t="s">
        <v>351</v>
      </c>
      <c r="Y32" s="8" t="s">
        <v>351</v>
      </c>
      <c r="Z32" s="8" t="s">
        <v>351</v>
      </c>
      <c r="AA32" s="866" t="s">
        <v>351</v>
      </c>
      <c r="AB32" s="14" t="s">
        <v>15</v>
      </c>
      <c r="AC32" s="18" t="s">
        <v>305</v>
      </c>
      <c r="AD32" s="77" t="s">
        <v>191</v>
      </c>
      <c r="AE32" s="723" t="s">
        <v>351</v>
      </c>
      <c r="AF32" s="723" t="s">
        <v>351</v>
      </c>
      <c r="AG32" s="723" t="s">
        <v>351</v>
      </c>
      <c r="AH32" s="723" t="s">
        <v>351</v>
      </c>
      <c r="AI32" s="723" t="s">
        <v>351</v>
      </c>
      <c r="AJ32" s="723" t="s">
        <v>351</v>
      </c>
      <c r="AK32" s="723" t="s">
        <v>351</v>
      </c>
      <c r="AL32" s="761" t="s">
        <v>351</v>
      </c>
      <c r="AM32" s="90"/>
      <c r="AN32" s="225" t="s">
        <v>15</v>
      </c>
      <c r="AO32" s="18" t="s">
        <v>305</v>
      </c>
      <c r="AP32" s="77" t="s">
        <v>191</v>
      </c>
      <c r="AQ32" s="377" t="s">
        <v>355</v>
      </c>
      <c r="AR32" s="907" t="s">
        <v>356</v>
      </c>
      <c r="AS32" s="1034"/>
      <c r="AT32" s="378"/>
      <c r="AV32" s="312" t="s">
        <v>15</v>
      </c>
      <c r="AW32" s="45" t="s">
        <v>305</v>
      </c>
      <c r="AX32" s="192" t="s">
        <v>140</v>
      </c>
      <c r="AY32" s="391">
        <v>662.6367899947888</v>
      </c>
      <c r="AZ32" s="391">
        <v>678.0070110913167</v>
      </c>
      <c r="BA32" s="391">
        <v>1633.654103180968</v>
      </c>
      <c r="BB32" s="392">
        <v>1882.6383896477366</v>
      </c>
      <c r="BC32" s="1080" t="s">
        <v>354</v>
      </c>
      <c r="BD32" s="1080" t="s">
        <v>354</v>
      </c>
      <c r="BF32" s="312" t="s">
        <v>15</v>
      </c>
      <c r="BG32" s="45" t="s">
        <v>305</v>
      </c>
      <c r="BH32" s="192" t="s">
        <v>140</v>
      </c>
      <c r="BI32" s="391" t="s">
        <v>192</v>
      </c>
      <c r="BJ32" s="391" t="s">
        <v>192</v>
      </c>
      <c r="BK32" s="391" t="s">
        <v>192</v>
      </c>
      <c r="BL32" s="392" t="s">
        <v>192</v>
      </c>
    </row>
    <row r="33" spans="1:64" s="374" customFormat="1" ht="15" customHeight="1">
      <c r="A33" s="848" t="s">
        <v>161</v>
      </c>
      <c r="B33" s="867" t="s">
        <v>247</v>
      </c>
      <c r="C33" s="868" t="s">
        <v>33</v>
      </c>
      <c r="D33" s="303">
        <v>1338.298999999999</v>
      </c>
      <c r="E33" s="303">
        <v>641501</v>
      </c>
      <c r="F33" s="303">
        <v>1352.091999999999</v>
      </c>
      <c r="G33" s="303">
        <v>664096</v>
      </c>
      <c r="H33" s="303">
        <v>296.69399999999933</v>
      </c>
      <c r="I33" s="303">
        <v>204596</v>
      </c>
      <c r="J33" s="303">
        <v>307.52199999999914</v>
      </c>
      <c r="K33" s="303">
        <v>212130</v>
      </c>
      <c r="L33" s="869" t="s">
        <v>351</v>
      </c>
      <c r="M33" s="870" t="s">
        <v>351</v>
      </c>
      <c r="N33" s="871" t="s">
        <v>351</v>
      </c>
      <c r="O33" s="872" t="s">
        <v>351</v>
      </c>
      <c r="P33" s="873">
        <v>4</v>
      </c>
      <c r="Q33" s="873" t="s">
        <v>351</v>
      </c>
      <c r="R33" s="873">
        <v>4</v>
      </c>
      <c r="S33" s="874" t="s">
        <v>351</v>
      </c>
      <c r="T33" s="853" t="s">
        <v>351</v>
      </c>
      <c r="U33" s="716" t="s">
        <v>351</v>
      </c>
      <c r="V33" s="716" t="s">
        <v>351</v>
      </c>
      <c r="W33" s="716" t="s">
        <v>351</v>
      </c>
      <c r="X33" s="853" t="s">
        <v>352</v>
      </c>
      <c r="Y33" s="716" t="s">
        <v>351</v>
      </c>
      <c r="Z33" s="716" t="s">
        <v>352</v>
      </c>
      <c r="AA33" s="854" t="s">
        <v>351</v>
      </c>
      <c r="AB33" s="2" t="s">
        <v>161</v>
      </c>
      <c r="AC33" s="19" t="s">
        <v>247</v>
      </c>
      <c r="AD33" s="77" t="s">
        <v>191</v>
      </c>
      <c r="AE33" s="875">
        <v>0</v>
      </c>
      <c r="AF33" s="875">
        <v>0</v>
      </c>
      <c r="AG33" s="875">
        <v>-1.2505552149377763E-12</v>
      </c>
      <c r="AH33" s="875">
        <v>0</v>
      </c>
      <c r="AI33" s="875">
        <v>-8.810729923425242E-13</v>
      </c>
      <c r="AJ33" s="875">
        <v>0</v>
      </c>
      <c r="AK33" s="875">
        <v>-7.673861546209082E-13</v>
      </c>
      <c r="AL33" s="876">
        <v>0</v>
      </c>
      <c r="AM33" s="857"/>
      <c r="AN33" s="225" t="s">
        <v>161</v>
      </c>
      <c r="AO33" s="19" t="s">
        <v>247</v>
      </c>
      <c r="AP33" s="77" t="s">
        <v>191</v>
      </c>
      <c r="AQ33" s="377">
        <v>1202.9339999999997</v>
      </c>
      <c r="AR33" s="907">
        <v>1615.5099999999998</v>
      </c>
      <c r="AS33" s="1034"/>
      <c r="AT33" s="378"/>
      <c r="AV33" s="310">
        <v>6.2</v>
      </c>
      <c r="AW33" s="19" t="s">
        <v>247</v>
      </c>
      <c r="AX33" s="192" t="s">
        <v>140</v>
      </c>
      <c r="AY33" s="382">
        <v>479.3405658974567</v>
      </c>
      <c r="AZ33" s="382">
        <v>491.1618440165318</v>
      </c>
      <c r="BA33" s="382">
        <v>689.5859033212686</v>
      </c>
      <c r="BB33" s="383">
        <v>689.8043066837514</v>
      </c>
      <c r="BC33" s="1080" t="s">
        <v>354</v>
      </c>
      <c r="BD33" s="1080" t="s">
        <v>354</v>
      </c>
      <c r="BF33" s="310">
        <v>6.2</v>
      </c>
      <c r="BG33" s="19" t="s">
        <v>247</v>
      </c>
      <c r="BH33" s="192" t="s">
        <v>140</v>
      </c>
      <c r="BI33" s="382" t="s">
        <v>192</v>
      </c>
      <c r="BJ33" s="382" t="s">
        <v>192</v>
      </c>
      <c r="BK33" s="382" t="s">
        <v>192</v>
      </c>
      <c r="BL33" s="383" t="s">
        <v>192</v>
      </c>
    </row>
    <row r="34" spans="1:64" s="79" customFormat="1" ht="15" customHeight="1">
      <c r="A34" s="858" t="s">
        <v>224</v>
      </c>
      <c r="B34" s="425" t="s">
        <v>196</v>
      </c>
      <c r="C34" s="877" t="s">
        <v>33</v>
      </c>
      <c r="D34" s="860">
        <v>563.7869999999998</v>
      </c>
      <c r="E34" s="860">
        <v>196458</v>
      </c>
      <c r="F34" s="860">
        <v>534.3239999999998</v>
      </c>
      <c r="G34" s="860">
        <v>185517</v>
      </c>
      <c r="H34" s="860">
        <v>104.17200000000008</v>
      </c>
      <c r="I34" s="860">
        <v>54301</v>
      </c>
      <c r="J34" s="860">
        <v>112.6650000000001</v>
      </c>
      <c r="K34" s="860">
        <v>59247</v>
      </c>
      <c r="L34" s="861"/>
      <c r="M34" s="862"/>
      <c r="N34" s="740"/>
      <c r="O34" s="741"/>
      <c r="P34" s="863"/>
      <c r="Q34" s="863"/>
      <c r="R34" s="863"/>
      <c r="S34" s="864"/>
      <c r="T34" s="865" t="s">
        <v>351</v>
      </c>
      <c r="U34" s="8" t="s">
        <v>351</v>
      </c>
      <c r="V34" s="8" t="s">
        <v>351</v>
      </c>
      <c r="W34" s="8" t="s">
        <v>351</v>
      </c>
      <c r="X34" s="865" t="s">
        <v>351</v>
      </c>
      <c r="Y34" s="8" t="s">
        <v>351</v>
      </c>
      <c r="Z34" s="8" t="s">
        <v>351</v>
      </c>
      <c r="AA34" s="866" t="s">
        <v>351</v>
      </c>
      <c r="AB34" s="2" t="s">
        <v>224</v>
      </c>
      <c r="AC34" s="17" t="s">
        <v>196</v>
      </c>
      <c r="AD34" s="77" t="s">
        <v>191</v>
      </c>
      <c r="AE34" s="723"/>
      <c r="AF34" s="723"/>
      <c r="AG34" s="723"/>
      <c r="AH34" s="723"/>
      <c r="AI34" s="723"/>
      <c r="AJ34" s="723"/>
      <c r="AK34" s="723"/>
      <c r="AL34" s="761"/>
      <c r="AM34" s="90"/>
      <c r="AN34" s="225" t="s">
        <v>224</v>
      </c>
      <c r="AO34" s="17" t="s">
        <v>196</v>
      </c>
      <c r="AP34" s="77" t="s">
        <v>191</v>
      </c>
      <c r="AQ34" s="377">
        <v>534.4799999999998</v>
      </c>
      <c r="AR34" s="907">
        <v>881.6249999999998</v>
      </c>
      <c r="AS34" s="1034"/>
      <c r="AT34" s="378"/>
      <c r="AV34" s="310" t="s">
        <v>224</v>
      </c>
      <c r="AW34" s="17" t="s">
        <v>196</v>
      </c>
      <c r="AX34" s="192" t="s">
        <v>140</v>
      </c>
      <c r="AY34" s="386">
        <v>348.4613870131806</v>
      </c>
      <c r="AZ34" s="386">
        <v>347.1994520178769</v>
      </c>
      <c r="BA34" s="386">
        <v>521.262911338939</v>
      </c>
      <c r="BB34" s="387">
        <v>525.8687258687254</v>
      </c>
      <c r="BC34" s="1080" t="s">
        <v>354</v>
      </c>
      <c r="BD34" s="1080" t="s">
        <v>354</v>
      </c>
      <c r="BF34" s="310" t="s">
        <v>224</v>
      </c>
      <c r="BG34" s="17" t="s">
        <v>196</v>
      </c>
      <c r="BH34" s="192" t="s">
        <v>140</v>
      </c>
      <c r="BI34" s="386" t="s">
        <v>192</v>
      </c>
      <c r="BJ34" s="386" t="s">
        <v>192</v>
      </c>
      <c r="BK34" s="386" t="s">
        <v>192</v>
      </c>
      <c r="BL34" s="387" t="s">
        <v>192</v>
      </c>
    </row>
    <row r="35" spans="1:64" s="79" customFormat="1" ht="15" customHeight="1">
      <c r="A35" s="858" t="s">
        <v>295</v>
      </c>
      <c r="B35" s="425" t="s">
        <v>197</v>
      </c>
      <c r="C35" s="877" t="s">
        <v>33</v>
      </c>
      <c r="D35" s="860">
        <v>774.5119999999995</v>
      </c>
      <c r="E35" s="860">
        <v>445043</v>
      </c>
      <c r="F35" s="860">
        <v>817.7680000000004</v>
      </c>
      <c r="G35" s="860">
        <v>478579</v>
      </c>
      <c r="H35" s="860">
        <v>192.52200000000013</v>
      </c>
      <c r="I35" s="860">
        <v>150295</v>
      </c>
      <c r="J35" s="860">
        <v>194.8569999999998</v>
      </c>
      <c r="K35" s="860">
        <v>152883</v>
      </c>
      <c r="L35" s="861"/>
      <c r="M35" s="862"/>
      <c r="N35" s="740"/>
      <c r="O35" s="741"/>
      <c r="P35" s="863"/>
      <c r="Q35" s="863"/>
      <c r="R35" s="863"/>
      <c r="S35" s="864"/>
      <c r="T35" s="865" t="s">
        <v>351</v>
      </c>
      <c r="U35" s="8" t="s">
        <v>351</v>
      </c>
      <c r="V35" s="8" t="s">
        <v>351</v>
      </c>
      <c r="W35" s="8" t="s">
        <v>351</v>
      </c>
      <c r="X35" s="865" t="s">
        <v>351</v>
      </c>
      <c r="Y35" s="8" t="s">
        <v>351</v>
      </c>
      <c r="Z35" s="8" t="s">
        <v>351</v>
      </c>
      <c r="AA35" s="866" t="s">
        <v>351</v>
      </c>
      <c r="AB35" s="2" t="s">
        <v>295</v>
      </c>
      <c r="AC35" s="17" t="s">
        <v>197</v>
      </c>
      <c r="AD35" s="77" t="s">
        <v>191</v>
      </c>
      <c r="AE35" s="723"/>
      <c r="AF35" s="723"/>
      <c r="AG35" s="723"/>
      <c r="AH35" s="723"/>
      <c r="AI35" s="723"/>
      <c r="AJ35" s="723"/>
      <c r="AK35" s="723"/>
      <c r="AL35" s="761"/>
      <c r="AM35" s="90"/>
      <c r="AN35" s="225" t="s">
        <v>295</v>
      </c>
      <c r="AO35" s="17" t="s">
        <v>197</v>
      </c>
      <c r="AP35" s="77" t="s">
        <v>191</v>
      </c>
      <c r="AQ35" s="377">
        <v>668.4539999999993</v>
      </c>
      <c r="AR35" s="907">
        <v>733.8850000000007</v>
      </c>
      <c r="AS35" s="1034"/>
      <c r="AT35" s="378"/>
      <c r="AV35" s="310" t="s">
        <v>295</v>
      </c>
      <c r="AW35" s="17" t="s">
        <v>197</v>
      </c>
      <c r="AX35" s="192" t="s">
        <v>140</v>
      </c>
      <c r="AY35" s="386">
        <v>574.6108517363195</v>
      </c>
      <c r="AZ35" s="386">
        <v>585.225883135559</v>
      </c>
      <c r="BA35" s="386">
        <v>780.6640280071882</v>
      </c>
      <c r="BB35" s="387">
        <v>784.5907511662407</v>
      </c>
      <c r="BC35" s="1080" t="s">
        <v>354</v>
      </c>
      <c r="BD35" s="1080" t="s">
        <v>354</v>
      </c>
      <c r="BF35" s="310" t="s">
        <v>295</v>
      </c>
      <c r="BG35" s="17" t="s">
        <v>197</v>
      </c>
      <c r="BH35" s="192" t="s">
        <v>140</v>
      </c>
      <c r="BI35" s="386" t="s">
        <v>192</v>
      </c>
      <c r="BJ35" s="386" t="s">
        <v>192</v>
      </c>
      <c r="BK35" s="386" t="s">
        <v>192</v>
      </c>
      <c r="BL35" s="387" t="s">
        <v>192</v>
      </c>
    </row>
    <row r="36" spans="1:64" s="79" customFormat="1" ht="15" customHeight="1" thickBot="1">
      <c r="A36" s="858" t="s">
        <v>16</v>
      </c>
      <c r="B36" s="427" t="s">
        <v>305</v>
      </c>
      <c r="C36" s="859" t="s">
        <v>33</v>
      </c>
      <c r="D36" s="860">
        <v>135.76100000000005</v>
      </c>
      <c r="E36" s="860">
        <v>84821</v>
      </c>
      <c r="F36" s="860">
        <v>139.612</v>
      </c>
      <c r="G36" s="860">
        <v>81612</v>
      </c>
      <c r="H36" s="860">
        <v>33.32599999999999</v>
      </c>
      <c r="I36" s="860">
        <v>39238</v>
      </c>
      <c r="J36" s="860">
        <v>30.379000000000005</v>
      </c>
      <c r="K36" s="860">
        <v>38339</v>
      </c>
      <c r="L36" s="861"/>
      <c r="M36" s="862"/>
      <c r="N36" s="740"/>
      <c r="O36" s="741"/>
      <c r="P36" s="863"/>
      <c r="Q36" s="863"/>
      <c r="R36" s="863"/>
      <c r="S36" s="864"/>
      <c r="T36" s="865" t="s">
        <v>351</v>
      </c>
      <c r="U36" s="8" t="s">
        <v>351</v>
      </c>
      <c r="V36" s="8" t="s">
        <v>351</v>
      </c>
      <c r="W36" s="8" t="s">
        <v>351</v>
      </c>
      <c r="X36" s="865" t="s">
        <v>351</v>
      </c>
      <c r="Y36" s="8" t="s">
        <v>351</v>
      </c>
      <c r="Z36" s="8" t="s">
        <v>351</v>
      </c>
      <c r="AA36" s="866" t="s">
        <v>351</v>
      </c>
      <c r="AB36" s="2" t="s">
        <v>16</v>
      </c>
      <c r="AC36" s="18" t="s">
        <v>305</v>
      </c>
      <c r="AD36" s="77" t="s">
        <v>191</v>
      </c>
      <c r="AE36" s="723" t="s">
        <v>351</v>
      </c>
      <c r="AF36" s="723" t="s">
        <v>351</v>
      </c>
      <c r="AG36" s="723" t="s">
        <v>351</v>
      </c>
      <c r="AH36" s="723" t="s">
        <v>351</v>
      </c>
      <c r="AI36" s="723" t="s">
        <v>351</v>
      </c>
      <c r="AJ36" s="723" t="s">
        <v>351</v>
      </c>
      <c r="AK36" s="723" t="s">
        <v>351</v>
      </c>
      <c r="AL36" s="761" t="s">
        <v>351</v>
      </c>
      <c r="AM36" s="90" t="s">
        <v>192</v>
      </c>
      <c r="AN36" s="225" t="s">
        <v>16</v>
      </c>
      <c r="AO36" s="18" t="s">
        <v>305</v>
      </c>
      <c r="AP36" s="77" t="s">
        <v>191</v>
      </c>
      <c r="AQ36" s="377">
        <v>116.0133333333334</v>
      </c>
      <c r="AR36" s="907">
        <v>126.66039132278557</v>
      </c>
      <c r="AS36" s="1034"/>
      <c r="AT36" s="378"/>
      <c r="AV36" s="310" t="s">
        <v>16</v>
      </c>
      <c r="AW36" s="45" t="s">
        <v>305</v>
      </c>
      <c r="AX36" s="192" t="s">
        <v>140</v>
      </c>
      <c r="AY36" s="391">
        <v>624.781785637996</v>
      </c>
      <c r="AZ36" s="391">
        <v>584.5629315531617</v>
      </c>
      <c r="BA36" s="391">
        <v>1177.3990277861133</v>
      </c>
      <c r="BB36" s="392">
        <v>1262.023108068073</v>
      </c>
      <c r="BC36" s="1080" t="s">
        <v>354</v>
      </c>
      <c r="BD36" s="1080" t="s">
        <v>354</v>
      </c>
      <c r="BF36" s="310" t="s">
        <v>16</v>
      </c>
      <c r="BG36" s="45" t="s">
        <v>305</v>
      </c>
      <c r="BH36" s="192" t="s">
        <v>140</v>
      </c>
      <c r="BI36" s="391" t="s">
        <v>192</v>
      </c>
      <c r="BJ36" s="391" t="s">
        <v>192</v>
      </c>
      <c r="BK36" s="391" t="s">
        <v>192</v>
      </c>
      <c r="BL36" s="392" t="s">
        <v>192</v>
      </c>
    </row>
    <row r="37" spans="1:64" s="79" customFormat="1" ht="15" customHeight="1">
      <c r="A37" s="858" t="s">
        <v>162</v>
      </c>
      <c r="B37" s="433" t="s">
        <v>90</v>
      </c>
      <c r="C37" s="893" t="s">
        <v>33</v>
      </c>
      <c r="D37" s="860">
        <v>2502.2450000000017</v>
      </c>
      <c r="E37" s="860">
        <v>609048</v>
      </c>
      <c r="F37" s="860">
        <v>2705.3300000000017</v>
      </c>
      <c r="G37" s="860">
        <v>658488</v>
      </c>
      <c r="H37" s="860">
        <v>2263.742000000002</v>
      </c>
      <c r="I37" s="860">
        <v>605092</v>
      </c>
      <c r="J37" s="860">
        <v>2184.7629999999986</v>
      </c>
      <c r="K37" s="860">
        <v>583455</v>
      </c>
      <c r="L37" s="861"/>
      <c r="M37" s="862"/>
      <c r="N37" s="740"/>
      <c r="O37" s="894"/>
      <c r="P37" s="863"/>
      <c r="Q37" s="863"/>
      <c r="R37" s="863"/>
      <c r="S37" s="864"/>
      <c r="T37" s="865" t="s">
        <v>351</v>
      </c>
      <c r="U37" s="8" t="s">
        <v>351</v>
      </c>
      <c r="V37" s="8" t="s">
        <v>351</v>
      </c>
      <c r="W37" s="8" t="s">
        <v>351</v>
      </c>
      <c r="X37" s="865" t="s">
        <v>351</v>
      </c>
      <c r="Y37" s="8" t="s">
        <v>351</v>
      </c>
      <c r="Z37" s="8" t="s">
        <v>351</v>
      </c>
      <c r="AA37" s="866" t="s">
        <v>351</v>
      </c>
      <c r="AB37" s="2" t="s">
        <v>162</v>
      </c>
      <c r="AC37" s="19" t="s">
        <v>90</v>
      </c>
      <c r="AD37" s="77" t="s">
        <v>191</v>
      </c>
      <c r="AE37" s="723" t="s">
        <v>192</v>
      </c>
      <c r="AF37" s="723" t="s">
        <v>192</v>
      </c>
      <c r="AG37" s="723" t="s">
        <v>192</v>
      </c>
      <c r="AH37" s="723" t="s">
        <v>192</v>
      </c>
      <c r="AI37" s="723" t="s">
        <v>192</v>
      </c>
      <c r="AJ37" s="723" t="s">
        <v>192</v>
      </c>
      <c r="AK37" s="723" t="s">
        <v>192</v>
      </c>
      <c r="AL37" s="761" t="s">
        <v>192</v>
      </c>
      <c r="AM37" s="90"/>
      <c r="AN37" s="225" t="s">
        <v>162</v>
      </c>
      <c r="AO37" s="19" t="s">
        <v>90</v>
      </c>
      <c r="AP37" s="77" t="s">
        <v>191</v>
      </c>
      <c r="AQ37" s="377">
        <v>7044.503000000001</v>
      </c>
      <c r="AR37" s="907">
        <v>7280.567000000003</v>
      </c>
      <c r="AS37" s="1034"/>
      <c r="AT37" s="378"/>
      <c r="AV37" s="310">
        <v>6.3</v>
      </c>
      <c r="AW37" s="281" t="s">
        <v>90</v>
      </c>
      <c r="AX37" s="192" t="s">
        <v>140</v>
      </c>
      <c r="AY37" s="382">
        <v>243.40062623763845</v>
      </c>
      <c r="AZ37" s="382">
        <v>243.40394702309868</v>
      </c>
      <c r="BA37" s="382">
        <v>267.29724500406826</v>
      </c>
      <c r="BB37" s="383">
        <v>267.0564267153922</v>
      </c>
      <c r="BC37" s="1080" t="s">
        <v>354</v>
      </c>
      <c r="BD37" s="1080" t="s">
        <v>354</v>
      </c>
      <c r="BF37" s="310">
        <v>6.3</v>
      </c>
      <c r="BG37" s="281" t="s">
        <v>90</v>
      </c>
      <c r="BH37" s="192" t="s">
        <v>140</v>
      </c>
      <c r="BI37" s="382" t="s">
        <v>192</v>
      </c>
      <c r="BJ37" s="382" t="s">
        <v>192</v>
      </c>
      <c r="BK37" s="382" t="s">
        <v>192</v>
      </c>
      <c r="BL37" s="383" t="s">
        <v>192</v>
      </c>
    </row>
    <row r="38" spans="1:64" s="79" customFormat="1" ht="15" customHeight="1" thickBot="1">
      <c r="A38" s="892" t="s">
        <v>268</v>
      </c>
      <c r="B38" s="895" t="s">
        <v>299</v>
      </c>
      <c r="C38" s="859" t="s">
        <v>33</v>
      </c>
      <c r="D38" s="860">
        <v>470.219</v>
      </c>
      <c r="E38" s="860">
        <v>124857</v>
      </c>
      <c r="F38" s="860">
        <v>523.5709999999999</v>
      </c>
      <c r="G38" s="860">
        <v>133746</v>
      </c>
      <c r="H38" s="860">
        <v>544.47</v>
      </c>
      <c r="I38" s="860">
        <v>139284</v>
      </c>
      <c r="J38" s="860">
        <v>458.15199999999993</v>
      </c>
      <c r="K38" s="860">
        <v>113975</v>
      </c>
      <c r="L38" s="861"/>
      <c r="M38" s="862"/>
      <c r="N38" s="740"/>
      <c r="O38" s="896"/>
      <c r="P38" s="863"/>
      <c r="Q38" s="863"/>
      <c r="R38" s="863"/>
      <c r="S38" s="864"/>
      <c r="T38" s="865" t="s">
        <v>351</v>
      </c>
      <c r="U38" s="8" t="s">
        <v>351</v>
      </c>
      <c r="V38" s="8" t="s">
        <v>351</v>
      </c>
      <c r="W38" s="8" t="s">
        <v>351</v>
      </c>
      <c r="X38" s="865" t="s">
        <v>351</v>
      </c>
      <c r="Y38" s="8" t="s">
        <v>351</v>
      </c>
      <c r="Z38" s="8" t="s">
        <v>351</v>
      </c>
      <c r="AA38" s="866" t="s">
        <v>351</v>
      </c>
      <c r="AB38" s="14" t="s">
        <v>268</v>
      </c>
      <c r="AC38" s="17" t="s">
        <v>299</v>
      </c>
      <c r="AD38" s="77" t="s">
        <v>191</v>
      </c>
      <c r="AE38" s="723" t="s">
        <v>351</v>
      </c>
      <c r="AF38" s="723" t="s">
        <v>351</v>
      </c>
      <c r="AG38" s="723" t="s">
        <v>351</v>
      </c>
      <c r="AH38" s="723" t="s">
        <v>351</v>
      </c>
      <c r="AI38" s="723" t="s">
        <v>351</v>
      </c>
      <c r="AJ38" s="723" t="s">
        <v>351</v>
      </c>
      <c r="AK38" s="723" t="s">
        <v>351</v>
      </c>
      <c r="AL38" s="761" t="s">
        <v>351</v>
      </c>
      <c r="AM38" s="90"/>
      <c r="AN38" s="225" t="s">
        <v>268</v>
      </c>
      <c r="AO38" s="17" t="s">
        <v>299</v>
      </c>
      <c r="AP38" s="77" t="s">
        <v>191</v>
      </c>
      <c r="AQ38" s="377">
        <v>1178.7540000000001</v>
      </c>
      <c r="AR38" s="907">
        <v>1208.335</v>
      </c>
      <c r="AS38" s="1034"/>
      <c r="AT38" s="378"/>
      <c r="AV38" s="312" t="s">
        <v>268</v>
      </c>
      <c r="AW38" s="897" t="s">
        <v>299</v>
      </c>
      <c r="AX38" s="192" t="s">
        <v>140</v>
      </c>
      <c r="AY38" s="391">
        <v>265.5294660573052</v>
      </c>
      <c r="AZ38" s="391">
        <v>255.44959518384331</v>
      </c>
      <c r="BA38" s="391">
        <v>255.8157474241005</v>
      </c>
      <c r="BB38" s="392">
        <v>248.77115018596453</v>
      </c>
      <c r="BC38" s="1080" t="s">
        <v>354</v>
      </c>
      <c r="BD38" s="1080" t="s">
        <v>354</v>
      </c>
      <c r="BF38" s="312" t="s">
        <v>268</v>
      </c>
      <c r="BG38" s="897" t="s">
        <v>299</v>
      </c>
      <c r="BH38" s="192" t="s">
        <v>140</v>
      </c>
      <c r="BI38" s="391" t="s">
        <v>192</v>
      </c>
      <c r="BJ38" s="391" t="s">
        <v>192</v>
      </c>
      <c r="BK38" s="391" t="s">
        <v>192</v>
      </c>
      <c r="BL38" s="392" t="s">
        <v>192</v>
      </c>
    </row>
    <row r="39" spans="1:64" s="374" customFormat="1" ht="15" customHeight="1">
      <c r="A39" s="848" t="s">
        <v>163</v>
      </c>
      <c r="B39" s="867" t="s">
        <v>248</v>
      </c>
      <c r="C39" s="868" t="s">
        <v>33</v>
      </c>
      <c r="D39" s="303">
        <v>1197.0069999999994</v>
      </c>
      <c r="E39" s="303">
        <v>334134</v>
      </c>
      <c r="F39" s="303">
        <v>977.9709999999998</v>
      </c>
      <c r="G39" s="303">
        <v>333241</v>
      </c>
      <c r="H39" s="303">
        <v>3149.4470000000006</v>
      </c>
      <c r="I39" s="303">
        <v>1457759</v>
      </c>
      <c r="J39" s="303">
        <v>3124.6840000000047</v>
      </c>
      <c r="K39" s="303">
        <v>1464064</v>
      </c>
      <c r="L39" s="869" t="s">
        <v>351</v>
      </c>
      <c r="M39" s="870" t="s">
        <v>351</v>
      </c>
      <c r="N39" s="871" t="s">
        <v>351</v>
      </c>
      <c r="O39" s="898" t="s">
        <v>351</v>
      </c>
      <c r="P39" s="873" t="s">
        <v>351</v>
      </c>
      <c r="Q39" s="873" t="s">
        <v>351</v>
      </c>
      <c r="R39" s="873" t="s">
        <v>351</v>
      </c>
      <c r="S39" s="874" t="s">
        <v>351</v>
      </c>
      <c r="T39" s="853" t="s">
        <v>351</v>
      </c>
      <c r="U39" s="716" t="s">
        <v>351</v>
      </c>
      <c r="V39" s="716" t="s">
        <v>351</v>
      </c>
      <c r="W39" s="716" t="s">
        <v>351</v>
      </c>
      <c r="X39" s="853" t="s">
        <v>351</v>
      </c>
      <c r="Y39" s="716" t="s">
        <v>351</v>
      </c>
      <c r="Z39" s="716" t="s">
        <v>351</v>
      </c>
      <c r="AA39" s="854" t="s">
        <v>351</v>
      </c>
      <c r="AB39" s="2" t="s">
        <v>163</v>
      </c>
      <c r="AC39" s="19" t="s">
        <v>248</v>
      </c>
      <c r="AD39" s="77" t="s">
        <v>191</v>
      </c>
      <c r="AE39" s="875">
        <v>0</v>
      </c>
      <c r="AF39" s="875">
        <v>0</v>
      </c>
      <c r="AG39" s="875">
        <v>0</v>
      </c>
      <c r="AH39" s="875">
        <v>0</v>
      </c>
      <c r="AI39" s="875">
        <v>1.6484591469634324E-12</v>
      </c>
      <c r="AJ39" s="875">
        <v>0</v>
      </c>
      <c r="AK39" s="875">
        <v>7.219114195322618E-12</v>
      </c>
      <c r="AL39" s="876">
        <v>0</v>
      </c>
      <c r="AM39" s="899"/>
      <c r="AN39" s="225" t="s">
        <v>163</v>
      </c>
      <c r="AO39" s="19" t="s">
        <v>248</v>
      </c>
      <c r="AP39" s="77" t="s">
        <v>191</v>
      </c>
      <c r="AQ39" s="377">
        <v>3118.3659999999986</v>
      </c>
      <c r="AR39" s="907">
        <v>3065.842956521734</v>
      </c>
      <c r="AS39" s="1034"/>
      <c r="AT39" s="378"/>
      <c r="AV39" s="310">
        <v>6.4</v>
      </c>
      <c r="AW39" s="19" t="s">
        <v>248</v>
      </c>
      <c r="AX39" s="192" t="s">
        <v>140</v>
      </c>
      <c r="AY39" s="382">
        <v>279.1412247380343</v>
      </c>
      <c r="AZ39" s="382">
        <v>340.7473227733748</v>
      </c>
      <c r="BA39" s="382">
        <v>462.8618928973879</v>
      </c>
      <c r="BB39" s="383">
        <v>468.54785955955793</v>
      </c>
      <c r="BC39" s="1080" t="s">
        <v>354</v>
      </c>
      <c r="BD39" s="1080" t="s">
        <v>354</v>
      </c>
      <c r="BF39" s="310">
        <v>6.4</v>
      </c>
      <c r="BG39" s="19" t="s">
        <v>248</v>
      </c>
      <c r="BH39" s="192" t="s">
        <v>140</v>
      </c>
      <c r="BI39" s="382" t="s">
        <v>192</v>
      </c>
      <c r="BJ39" s="382" t="s">
        <v>192</v>
      </c>
      <c r="BK39" s="382" t="s">
        <v>192</v>
      </c>
      <c r="BL39" s="383" t="s">
        <v>192</v>
      </c>
    </row>
    <row r="40" spans="1:64" s="79" customFormat="1" ht="15" customHeight="1">
      <c r="A40" s="858" t="s">
        <v>225</v>
      </c>
      <c r="B40" s="425" t="s">
        <v>249</v>
      </c>
      <c r="C40" s="877" t="s">
        <v>33</v>
      </c>
      <c r="D40" s="860">
        <v>156.58200000000002</v>
      </c>
      <c r="E40" s="860">
        <v>64410</v>
      </c>
      <c r="F40" s="860">
        <v>149.909</v>
      </c>
      <c r="G40" s="860">
        <v>71951</v>
      </c>
      <c r="H40" s="860">
        <v>1342.6019999999999</v>
      </c>
      <c r="I40" s="860">
        <v>824666</v>
      </c>
      <c r="J40" s="860">
        <v>1330.5169999999991</v>
      </c>
      <c r="K40" s="860">
        <v>812118</v>
      </c>
      <c r="L40" s="861"/>
      <c r="M40" s="862"/>
      <c r="N40" s="740"/>
      <c r="O40" s="741"/>
      <c r="P40" s="863"/>
      <c r="Q40" s="863"/>
      <c r="R40" s="863"/>
      <c r="S40" s="864"/>
      <c r="T40" s="865" t="s">
        <v>351</v>
      </c>
      <c r="U40" s="8" t="s">
        <v>351</v>
      </c>
      <c r="V40" s="8" t="s">
        <v>351</v>
      </c>
      <c r="W40" s="8" t="s">
        <v>351</v>
      </c>
      <c r="X40" s="865" t="s">
        <v>351</v>
      </c>
      <c r="Y40" s="8" t="s">
        <v>351</v>
      </c>
      <c r="Z40" s="8" t="s">
        <v>351</v>
      </c>
      <c r="AA40" s="866" t="s">
        <v>351</v>
      </c>
      <c r="AB40" s="2" t="s">
        <v>225</v>
      </c>
      <c r="AC40" s="17" t="s">
        <v>249</v>
      </c>
      <c r="AD40" s="77" t="s">
        <v>191</v>
      </c>
      <c r="AE40" s="723"/>
      <c r="AF40" s="723"/>
      <c r="AG40" s="723"/>
      <c r="AH40" s="723"/>
      <c r="AI40" s="723"/>
      <c r="AJ40" s="723"/>
      <c r="AK40" s="723"/>
      <c r="AL40" s="761"/>
      <c r="AM40" s="90"/>
      <c r="AN40" s="225" t="s">
        <v>225</v>
      </c>
      <c r="AO40" s="17" t="s">
        <v>249</v>
      </c>
      <c r="AP40" s="77" t="s">
        <v>191</v>
      </c>
      <c r="AQ40" s="377">
        <v>1098.0570000000002</v>
      </c>
      <c r="AR40" s="907">
        <v>1093.8000000000009</v>
      </c>
      <c r="AS40" s="1034"/>
      <c r="AT40" s="378"/>
      <c r="AV40" s="310" t="s">
        <v>225</v>
      </c>
      <c r="AW40" s="17" t="s">
        <v>249</v>
      </c>
      <c r="AX40" s="192" t="s">
        <v>140</v>
      </c>
      <c r="AY40" s="386">
        <v>411.3499635973483</v>
      </c>
      <c r="AZ40" s="386">
        <v>479.9645118038277</v>
      </c>
      <c r="BA40" s="386">
        <v>614.2296823630533</v>
      </c>
      <c r="BB40" s="387">
        <v>610.3777704456242</v>
      </c>
      <c r="BC40" s="1080" t="s">
        <v>354</v>
      </c>
      <c r="BD40" s="1080" t="s">
        <v>354</v>
      </c>
      <c r="BF40" s="310" t="s">
        <v>225</v>
      </c>
      <c r="BG40" s="17" t="s">
        <v>249</v>
      </c>
      <c r="BH40" s="192" t="s">
        <v>140</v>
      </c>
      <c r="BI40" s="386" t="s">
        <v>192</v>
      </c>
      <c r="BJ40" s="386" t="s">
        <v>192</v>
      </c>
      <c r="BK40" s="386" t="s">
        <v>192</v>
      </c>
      <c r="BL40" s="387" t="s">
        <v>192</v>
      </c>
    </row>
    <row r="41" spans="1:64" s="79" customFormat="1" ht="15" customHeight="1">
      <c r="A41" s="858" t="s">
        <v>226</v>
      </c>
      <c r="B41" s="425" t="s">
        <v>271</v>
      </c>
      <c r="C41" s="877" t="s">
        <v>33</v>
      </c>
      <c r="D41" s="860">
        <v>391.91299999999984</v>
      </c>
      <c r="E41" s="860">
        <v>182517</v>
      </c>
      <c r="F41" s="860">
        <v>406.4539999999996</v>
      </c>
      <c r="G41" s="860">
        <v>198151</v>
      </c>
      <c r="H41" s="860">
        <v>1311.4059999999993</v>
      </c>
      <c r="I41" s="860">
        <v>573802</v>
      </c>
      <c r="J41" s="860">
        <v>1373.3619999999987</v>
      </c>
      <c r="K41" s="860">
        <v>600237</v>
      </c>
      <c r="L41" s="861"/>
      <c r="M41" s="862"/>
      <c r="N41" s="740"/>
      <c r="O41" s="741"/>
      <c r="P41" s="863"/>
      <c r="Q41" s="863"/>
      <c r="R41" s="863"/>
      <c r="S41" s="864"/>
      <c r="T41" s="865" t="s">
        <v>351</v>
      </c>
      <c r="U41" s="8" t="s">
        <v>351</v>
      </c>
      <c r="V41" s="8" t="s">
        <v>351</v>
      </c>
      <c r="W41" s="8" t="s">
        <v>351</v>
      </c>
      <c r="X41" s="865" t="s">
        <v>351</v>
      </c>
      <c r="Y41" s="8" t="s">
        <v>351</v>
      </c>
      <c r="Z41" s="8" t="s">
        <v>351</v>
      </c>
      <c r="AA41" s="866" t="s">
        <v>351</v>
      </c>
      <c r="AB41" s="2" t="s">
        <v>226</v>
      </c>
      <c r="AC41" s="17" t="s">
        <v>271</v>
      </c>
      <c r="AD41" s="77" t="s">
        <v>191</v>
      </c>
      <c r="AE41" s="723"/>
      <c r="AF41" s="723"/>
      <c r="AG41" s="723"/>
      <c r="AH41" s="723"/>
      <c r="AI41" s="723"/>
      <c r="AJ41" s="723"/>
      <c r="AK41" s="723"/>
      <c r="AL41" s="761"/>
      <c r="AM41" s="90"/>
      <c r="AN41" s="225" t="s">
        <v>226</v>
      </c>
      <c r="AO41" s="17" t="s">
        <v>271</v>
      </c>
      <c r="AP41" s="77" t="s">
        <v>191</v>
      </c>
      <c r="AQ41" s="388">
        <v>534.3030000000006</v>
      </c>
      <c r="AR41" s="907">
        <v>536.255000000001</v>
      </c>
      <c r="AS41" s="1034"/>
      <c r="AT41" s="378"/>
      <c r="AV41" s="310" t="s">
        <v>226</v>
      </c>
      <c r="AW41" s="17" t="s">
        <v>271</v>
      </c>
      <c r="AX41" s="192" t="s">
        <v>140</v>
      </c>
      <c r="AY41" s="386">
        <v>465.7079504890118</v>
      </c>
      <c r="AZ41" s="386">
        <v>487.5115019165765</v>
      </c>
      <c r="BA41" s="386">
        <v>437.5471821846174</v>
      </c>
      <c r="BB41" s="387">
        <v>437.0566536717927</v>
      </c>
      <c r="BC41" s="1080" t="s">
        <v>354</v>
      </c>
      <c r="BD41" s="1080" t="s">
        <v>354</v>
      </c>
      <c r="BF41" s="310" t="s">
        <v>226</v>
      </c>
      <c r="BG41" s="17" t="s">
        <v>271</v>
      </c>
      <c r="BH41" s="192" t="s">
        <v>140</v>
      </c>
      <c r="BI41" s="386" t="s">
        <v>192</v>
      </c>
      <c r="BJ41" s="386" t="s">
        <v>192</v>
      </c>
      <c r="BK41" s="386" t="s">
        <v>192</v>
      </c>
      <c r="BL41" s="387" t="s">
        <v>192</v>
      </c>
    </row>
    <row r="42" spans="1:64" s="79" customFormat="1" ht="15" customHeight="1">
      <c r="A42" s="878" t="s">
        <v>227</v>
      </c>
      <c r="B42" s="434" t="s">
        <v>91</v>
      </c>
      <c r="C42" s="859" t="s">
        <v>33</v>
      </c>
      <c r="D42" s="860">
        <v>648.512</v>
      </c>
      <c r="E42" s="860">
        <v>87207</v>
      </c>
      <c r="F42" s="860">
        <v>421.608</v>
      </c>
      <c r="G42" s="860">
        <v>63139</v>
      </c>
      <c r="H42" s="860">
        <v>495.4389999999998</v>
      </c>
      <c r="I42" s="860">
        <v>59291</v>
      </c>
      <c r="J42" s="860">
        <v>420.80499999999967</v>
      </c>
      <c r="K42" s="860">
        <v>51709</v>
      </c>
      <c r="L42" s="861"/>
      <c r="M42" s="862"/>
      <c r="N42" s="740"/>
      <c r="O42" s="741"/>
      <c r="P42" s="863"/>
      <c r="Q42" s="863"/>
      <c r="R42" s="863"/>
      <c r="S42" s="864"/>
      <c r="T42" s="865" t="s">
        <v>351</v>
      </c>
      <c r="U42" s="8" t="s">
        <v>351</v>
      </c>
      <c r="V42" s="8" t="s">
        <v>351</v>
      </c>
      <c r="W42" s="8" t="s">
        <v>351</v>
      </c>
      <c r="X42" s="865" t="s">
        <v>351</v>
      </c>
      <c r="Y42" s="8" t="s">
        <v>351</v>
      </c>
      <c r="Z42" s="8" t="s">
        <v>351</v>
      </c>
      <c r="AA42" s="866" t="s">
        <v>351</v>
      </c>
      <c r="AB42" s="3" t="s">
        <v>227</v>
      </c>
      <c r="AC42" s="20" t="s">
        <v>91</v>
      </c>
      <c r="AD42" s="77" t="s">
        <v>191</v>
      </c>
      <c r="AE42" s="726"/>
      <c r="AF42" s="726"/>
      <c r="AG42" s="726"/>
      <c r="AH42" s="726"/>
      <c r="AI42" s="726"/>
      <c r="AJ42" s="726"/>
      <c r="AK42" s="726"/>
      <c r="AL42" s="762"/>
      <c r="AM42" s="90"/>
      <c r="AN42" s="224" t="s">
        <v>227</v>
      </c>
      <c r="AO42" s="20" t="s">
        <v>91</v>
      </c>
      <c r="AP42" s="77" t="s">
        <v>191</v>
      </c>
      <c r="AQ42" s="388">
        <v>1534.459</v>
      </c>
      <c r="AR42" s="907">
        <v>1435.7879565217395</v>
      </c>
      <c r="AS42" s="1034"/>
      <c r="AT42" s="378"/>
      <c r="AV42" s="311" t="s">
        <v>227</v>
      </c>
      <c r="AW42" s="197" t="s">
        <v>91</v>
      </c>
      <c r="AX42" s="192" t="s">
        <v>140</v>
      </c>
      <c r="AY42" s="386">
        <v>134.47245386361394</v>
      </c>
      <c r="AZ42" s="386">
        <v>149.75759473254777</v>
      </c>
      <c r="BA42" s="386">
        <v>119.67366315530272</v>
      </c>
      <c r="BB42" s="387">
        <v>122.88114447309333</v>
      </c>
      <c r="BC42" s="1080" t="s">
        <v>354</v>
      </c>
      <c r="BD42" s="1080" t="s">
        <v>354</v>
      </c>
      <c r="BF42" s="311" t="s">
        <v>227</v>
      </c>
      <c r="BG42" s="197" t="s">
        <v>91</v>
      </c>
      <c r="BH42" s="192" t="s">
        <v>140</v>
      </c>
      <c r="BI42" s="386" t="s">
        <v>192</v>
      </c>
      <c r="BJ42" s="386" t="s">
        <v>192</v>
      </c>
      <c r="BK42" s="386" t="s">
        <v>192</v>
      </c>
      <c r="BL42" s="387" t="s">
        <v>192</v>
      </c>
    </row>
    <row r="43" spans="1:64" s="374" customFormat="1" ht="15" customHeight="1">
      <c r="A43" s="900">
        <v>7</v>
      </c>
      <c r="B43" s="428" t="s">
        <v>251</v>
      </c>
      <c r="C43" s="901" t="s">
        <v>300</v>
      </c>
      <c r="D43" s="303">
        <v>4975</v>
      </c>
      <c r="E43" s="303">
        <v>2740811</v>
      </c>
      <c r="F43" s="303">
        <v>4751</v>
      </c>
      <c r="G43" s="303">
        <v>2604765</v>
      </c>
      <c r="H43" s="303">
        <v>1272</v>
      </c>
      <c r="I43" s="303">
        <v>675018</v>
      </c>
      <c r="J43" s="303">
        <v>1314</v>
      </c>
      <c r="K43" s="303">
        <v>703313</v>
      </c>
      <c r="L43" s="869" t="s">
        <v>351</v>
      </c>
      <c r="M43" s="870" t="s">
        <v>351</v>
      </c>
      <c r="N43" s="871" t="s">
        <v>351</v>
      </c>
      <c r="O43" s="872" t="s">
        <v>351</v>
      </c>
      <c r="P43" s="873" t="s">
        <v>351</v>
      </c>
      <c r="Q43" s="873" t="s">
        <v>351</v>
      </c>
      <c r="R43" s="873" t="s">
        <v>351</v>
      </c>
      <c r="S43" s="874" t="s">
        <v>351</v>
      </c>
      <c r="T43" s="853" t="s">
        <v>348</v>
      </c>
      <c r="U43" s="853" t="s">
        <v>348</v>
      </c>
      <c r="V43" s="853" t="s">
        <v>348</v>
      </c>
      <c r="W43" s="853" t="s">
        <v>348</v>
      </c>
      <c r="X43" s="853" t="s">
        <v>348</v>
      </c>
      <c r="Y43" s="853" t="s">
        <v>348</v>
      </c>
      <c r="Z43" s="853" t="s">
        <v>348</v>
      </c>
      <c r="AA43" s="853" t="s">
        <v>348</v>
      </c>
      <c r="AB43" s="4">
        <v>7</v>
      </c>
      <c r="AC43" s="16" t="s">
        <v>251</v>
      </c>
      <c r="AD43" s="77" t="s">
        <v>300</v>
      </c>
      <c r="AE43" s="875">
        <v>0</v>
      </c>
      <c r="AF43" s="875">
        <v>0</v>
      </c>
      <c r="AG43" s="875">
        <v>0</v>
      </c>
      <c r="AH43" s="875">
        <v>0</v>
      </c>
      <c r="AI43" s="875">
        <v>0</v>
      </c>
      <c r="AJ43" s="875">
        <v>0</v>
      </c>
      <c r="AK43" s="875">
        <v>0</v>
      </c>
      <c r="AL43" s="876">
        <v>0</v>
      </c>
      <c r="AM43" s="857"/>
      <c r="AN43" s="225">
        <v>7</v>
      </c>
      <c r="AO43" s="16" t="s">
        <v>251</v>
      </c>
      <c r="AP43" s="77" t="s">
        <v>300</v>
      </c>
      <c r="AQ43" s="390">
        <v>6313</v>
      </c>
      <c r="AR43" s="907">
        <v>6034</v>
      </c>
      <c r="AS43" s="1034"/>
      <c r="AT43" s="378"/>
      <c r="AV43" s="313">
        <v>7</v>
      </c>
      <c r="AW43" s="882" t="s">
        <v>251</v>
      </c>
      <c r="AX43" s="186" t="s">
        <v>141</v>
      </c>
      <c r="AY43" s="382">
        <v>550.916783919598</v>
      </c>
      <c r="AZ43" s="382">
        <v>548.2561565986108</v>
      </c>
      <c r="BA43" s="382">
        <v>530.6745283018868</v>
      </c>
      <c r="BB43" s="383">
        <v>535.2458143074581</v>
      </c>
      <c r="BC43" s="1080" t="s">
        <v>354</v>
      </c>
      <c r="BD43" s="1080" t="s">
        <v>354</v>
      </c>
      <c r="BF43" s="313">
        <v>7</v>
      </c>
      <c r="BG43" s="882" t="s">
        <v>251</v>
      </c>
      <c r="BH43" s="186" t="s">
        <v>141</v>
      </c>
      <c r="BI43" s="382" t="s">
        <v>192</v>
      </c>
      <c r="BJ43" s="382" t="s">
        <v>192</v>
      </c>
      <c r="BK43" s="382" t="s">
        <v>192</v>
      </c>
      <c r="BL43" s="383" t="s">
        <v>192</v>
      </c>
    </row>
    <row r="44" spans="1:64" s="79" customFormat="1" ht="15" customHeight="1" thickBot="1">
      <c r="A44" s="902" t="s">
        <v>164</v>
      </c>
      <c r="B44" s="439" t="s">
        <v>250</v>
      </c>
      <c r="C44" s="903" t="s">
        <v>300</v>
      </c>
      <c r="D44" s="860">
        <v>192</v>
      </c>
      <c r="E44" s="860">
        <v>76572</v>
      </c>
      <c r="F44" s="860">
        <v>128</v>
      </c>
      <c r="G44" s="860">
        <v>51858</v>
      </c>
      <c r="H44" s="860">
        <v>69</v>
      </c>
      <c r="I44" s="860">
        <v>29598</v>
      </c>
      <c r="J44" s="860">
        <v>74</v>
      </c>
      <c r="K44" s="860">
        <v>31404</v>
      </c>
      <c r="L44" s="861"/>
      <c r="M44" s="862"/>
      <c r="N44" s="740"/>
      <c r="O44" s="741"/>
      <c r="P44" s="863"/>
      <c r="Q44" s="863"/>
      <c r="R44" s="863"/>
      <c r="S44" s="864"/>
      <c r="T44" s="865" t="s">
        <v>348</v>
      </c>
      <c r="U44" s="865" t="s">
        <v>348</v>
      </c>
      <c r="V44" s="865" t="s">
        <v>348</v>
      </c>
      <c r="W44" s="865" t="s">
        <v>348</v>
      </c>
      <c r="X44" s="865" t="s">
        <v>348</v>
      </c>
      <c r="Y44" s="865" t="s">
        <v>348</v>
      </c>
      <c r="Z44" s="865" t="s">
        <v>348</v>
      </c>
      <c r="AA44" s="865" t="s">
        <v>348</v>
      </c>
      <c r="AB44" s="4" t="s">
        <v>164</v>
      </c>
      <c r="AC44" s="19" t="s">
        <v>250</v>
      </c>
      <c r="AD44" s="77" t="s">
        <v>300</v>
      </c>
      <c r="AE44" s="723"/>
      <c r="AF44" s="723"/>
      <c r="AG44" s="723"/>
      <c r="AH44" s="723"/>
      <c r="AI44" s="723"/>
      <c r="AJ44" s="723"/>
      <c r="AK44" s="723"/>
      <c r="AL44" s="761"/>
      <c r="AM44" s="90"/>
      <c r="AN44" s="225" t="s">
        <v>164</v>
      </c>
      <c r="AO44" s="19" t="s">
        <v>250</v>
      </c>
      <c r="AP44" s="77" t="s">
        <v>300</v>
      </c>
      <c r="AQ44" s="377">
        <v>1136</v>
      </c>
      <c r="AR44" s="907">
        <v>1018</v>
      </c>
      <c r="AS44" s="1034"/>
      <c r="AT44" s="378"/>
      <c r="AV44" s="313">
        <v>7.1</v>
      </c>
      <c r="AW44" s="23" t="s">
        <v>250</v>
      </c>
      <c r="AX44" s="200" t="s">
        <v>141</v>
      </c>
      <c r="AY44" s="391">
        <v>398.8125</v>
      </c>
      <c r="AZ44" s="391">
        <v>405.140625</v>
      </c>
      <c r="BA44" s="391">
        <v>428.95652173913044</v>
      </c>
      <c r="BB44" s="392">
        <v>424.3783783783784</v>
      </c>
      <c r="BC44" s="1080" t="s">
        <v>354</v>
      </c>
      <c r="BD44" s="1080" t="s">
        <v>354</v>
      </c>
      <c r="BF44" s="313">
        <v>7.1</v>
      </c>
      <c r="BG44" s="23" t="s">
        <v>250</v>
      </c>
      <c r="BH44" s="200" t="s">
        <v>141</v>
      </c>
      <c r="BI44" s="391" t="s">
        <v>192</v>
      </c>
      <c r="BJ44" s="391" t="s">
        <v>192</v>
      </c>
      <c r="BK44" s="391" t="s">
        <v>192</v>
      </c>
      <c r="BL44" s="392" t="s">
        <v>192</v>
      </c>
    </row>
    <row r="45" spans="1:64" s="79" customFormat="1" ht="15" customHeight="1" thickBot="1">
      <c r="A45" s="902" t="s">
        <v>165</v>
      </c>
      <c r="B45" s="439" t="s">
        <v>252</v>
      </c>
      <c r="C45" s="842" t="s">
        <v>300</v>
      </c>
      <c r="D45" s="860">
        <v>7</v>
      </c>
      <c r="E45" s="860">
        <v>2538</v>
      </c>
      <c r="F45" s="860">
        <v>9</v>
      </c>
      <c r="G45" s="860">
        <v>20999</v>
      </c>
      <c r="H45" s="860">
        <v>0</v>
      </c>
      <c r="I45" s="860">
        <v>0</v>
      </c>
      <c r="J45" s="860">
        <v>0</v>
      </c>
      <c r="K45" s="860">
        <v>0</v>
      </c>
      <c r="L45" s="861"/>
      <c r="M45" s="862"/>
      <c r="N45" s="740"/>
      <c r="O45" s="741"/>
      <c r="P45" s="863"/>
      <c r="Q45" s="863"/>
      <c r="R45" s="863"/>
      <c r="S45" s="864"/>
      <c r="T45" s="865" t="s">
        <v>348</v>
      </c>
      <c r="U45" s="865" t="s">
        <v>348</v>
      </c>
      <c r="V45" s="865" t="s">
        <v>348</v>
      </c>
      <c r="W45" s="865" t="s">
        <v>348</v>
      </c>
      <c r="X45" s="865" t="s">
        <v>348</v>
      </c>
      <c r="Y45" s="865" t="s">
        <v>348</v>
      </c>
      <c r="Z45" s="865" t="s">
        <v>348</v>
      </c>
      <c r="AA45" s="865" t="s">
        <v>348</v>
      </c>
      <c r="AB45" s="4" t="s">
        <v>165</v>
      </c>
      <c r="AC45" s="19" t="s">
        <v>252</v>
      </c>
      <c r="AD45" s="77" t="s">
        <v>300</v>
      </c>
      <c r="AE45" s="723"/>
      <c r="AF45" s="723"/>
      <c r="AG45" s="723"/>
      <c r="AH45" s="723"/>
      <c r="AI45" s="723"/>
      <c r="AJ45" s="723"/>
      <c r="AK45" s="723"/>
      <c r="AL45" s="761"/>
      <c r="AM45" s="90"/>
      <c r="AN45" s="225" t="s">
        <v>165</v>
      </c>
      <c r="AO45" s="19" t="s">
        <v>252</v>
      </c>
      <c r="AP45" s="77" t="s">
        <v>300</v>
      </c>
      <c r="AQ45" s="377">
        <v>7</v>
      </c>
      <c r="AR45" s="907">
        <v>9</v>
      </c>
      <c r="AS45" s="1034"/>
      <c r="AT45" s="378"/>
      <c r="AV45" s="313">
        <v>7.2</v>
      </c>
      <c r="AW45" s="23" t="s">
        <v>252</v>
      </c>
      <c r="AX45" s="201" t="s">
        <v>141</v>
      </c>
      <c r="AY45" s="393">
        <v>362.57142857142856</v>
      </c>
      <c r="AZ45" s="393">
        <v>2333.222222222222</v>
      </c>
      <c r="BA45" s="393">
        <v>0</v>
      </c>
      <c r="BB45" s="394">
        <v>0</v>
      </c>
      <c r="BC45" s="1080" t="s">
        <v>155</v>
      </c>
      <c r="BD45" s="1080" t="s">
        <v>354</v>
      </c>
      <c r="BF45" s="313">
        <v>7.2</v>
      </c>
      <c r="BG45" s="23" t="s">
        <v>252</v>
      </c>
      <c r="BH45" s="201" t="s">
        <v>141</v>
      </c>
      <c r="BI45" s="393" t="s">
        <v>192</v>
      </c>
      <c r="BJ45" s="393" t="s">
        <v>192</v>
      </c>
      <c r="BK45" s="393" t="s">
        <v>192</v>
      </c>
      <c r="BL45" s="394" t="s">
        <v>192</v>
      </c>
    </row>
    <row r="46" spans="1:64" s="374" customFormat="1" ht="15" customHeight="1">
      <c r="A46" s="900" t="s">
        <v>166</v>
      </c>
      <c r="B46" s="867" t="s">
        <v>253</v>
      </c>
      <c r="C46" s="904" t="s">
        <v>300</v>
      </c>
      <c r="D46" s="303">
        <v>4319</v>
      </c>
      <c r="E46" s="303">
        <v>2261922</v>
      </c>
      <c r="F46" s="303">
        <v>4036</v>
      </c>
      <c r="G46" s="303">
        <v>2073371</v>
      </c>
      <c r="H46" s="303">
        <v>1081</v>
      </c>
      <c r="I46" s="303">
        <v>569063</v>
      </c>
      <c r="J46" s="303">
        <v>1109</v>
      </c>
      <c r="K46" s="303">
        <v>596844</v>
      </c>
      <c r="L46" s="869" t="s">
        <v>351</v>
      </c>
      <c r="M46" s="870" t="s">
        <v>351</v>
      </c>
      <c r="N46" s="871" t="s">
        <v>351</v>
      </c>
      <c r="O46" s="872" t="s">
        <v>351</v>
      </c>
      <c r="P46" s="873" t="s">
        <v>351</v>
      </c>
      <c r="Q46" s="873" t="s">
        <v>351</v>
      </c>
      <c r="R46" s="873" t="s">
        <v>351</v>
      </c>
      <c r="S46" s="874" t="s">
        <v>351</v>
      </c>
      <c r="T46" s="1100" t="s">
        <v>348</v>
      </c>
      <c r="U46" s="1100" t="s">
        <v>348</v>
      </c>
      <c r="V46" s="1100" t="s">
        <v>348</v>
      </c>
      <c r="W46" s="1100" t="s">
        <v>348</v>
      </c>
      <c r="X46" s="1100" t="s">
        <v>348</v>
      </c>
      <c r="Y46" s="1100" t="s">
        <v>348</v>
      </c>
      <c r="Z46" s="1100" t="s">
        <v>348</v>
      </c>
      <c r="AA46" s="1100" t="s">
        <v>348</v>
      </c>
      <c r="AB46" s="4" t="s">
        <v>166</v>
      </c>
      <c r="AC46" s="19" t="s">
        <v>253</v>
      </c>
      <c r="AD46" s="77" t="s">
        <v>300</v>
      </c>
      <c r="AE46" s="875">
        <v>0</v>
      </c>
      <c r="AF46" s="875">
        <v>0</v>
      </c>
      <c r="AG46" s="875">
        <v>0</v>
      </c>
      <c r="AH46" s="875">
        <v>0</v>
      </c>
      <c r="AI46" s="875">
        <v>0</v>
      </c>
      <c r="AJ46" s="875">
        <v>0</v>
      </c>
      <c r="AK46" s="875">
        <v>0</v>
      </c>
      <c r="AL46" s="876">
        <v>0</v>
      </c>
      <c r="AM46" s="857"/>
      <c r="AN46" s="225" t="s">
        <v>166</v>
      </c>
      <c r="AO46" s="19" t="s">
        <v>253</v>
      </c>
      <c r="AP46" s="77" t="s">
        <v>300</v>
      </c>
      <c r="AQ46" s="377">
        <v>4835</v>
      </c>
      <c r="AR46" s="907">
        <v>4560</v>
      </c>
      <c r="AS46" s="1034"/>
      <c r="AT46" s="378"/>
      <c r="AV46" s="313">
        <v>7.3</v>
      </c>
      <c r="AW46" s="19" t="s">
        <v>253</v>
      </c>
      <c r="AX46" s="202" t="s">
        <v>141</v>
      </c>
      <c r="AY46" s="382">
        <v>523.7142857142857</v>
      </c>
      <c r="AZ46" s="382">
        <v>513.7192765113974</v>
      </c>
      <c r="BA46" s="382">
        <v>526.422756706753</v>
      </c>
      <c r="BB46" s="383">
        <v>538.1821460775474</v>
      </c>
      <c r="BC46" s="1080" t="s">
        <v>354</v>
      </c>
      <c r="BD46" s="1080" t="s">
        <v>354</v>
      </c>
      <c r="BF46" s="313">
        <v>7.3</v>
      </c>
      <c r="BG46" s="19" t="s">
        <v>253</v>
      </c>
      <c r="BH46" s="202" t="s">
        <v>141</v>
      </c>
      <c r="BI46" s="382" t="s">
        <v>192</v>
      </c>
      <c r="BJ46" s="382" t="s">
        <v>192</v>
      </c>
      <c r="BK46" s="382" t="s">
        <v>192</v>
      </c>
      <c r="BL46" s="383" t="s">
        <v>192</v>
      </c>
    </row>
    <row r="47" spans="1:64" s="79" customFormat="1" ht="15" customHeight="1">
      <c r="A47" s="902" t="s">
        <v>228</v>
      </c>
      <c r="B47" s="425" t="s">
        <v>260</v>
      </c>
      <c r="C47" s="859" t="s">
        <v>300</v>
      </c>
      <c r="D47" s="860">
        <v>148</v>
      </c>
      <c r="E47" s="860">
        <v>72716</v>
      </c>
      <c r="F47" s="860">
        <v>105</v>
      </c>
      <c r="G47" s="860">
        <v>53538</v>
      </c>
      <c r="H47" s="860">
        <v>4</v>
      </c>
      <c r="I47" s="860">
        <v>2383</v>
      </c>
      <c r="J47" s="860">
        <v>3</v>
      </c>
      <c r="K47" s="860">
        <v>1545</v>
      </c>
      <c r="L47" s="861"/>
      <c r="M47" s="862"/>
      <c r="N47" s="740"/>
      <c r="O47" s="741"/>
      <c r="P47" s="863"/>
      <c r="Q47" s="863"/>
      <c r="R47" s="863"/>
      <c r="S47" s="864"/>
      <c r="T47" s="865" t="s">
        <v>348</v>
      </c>
      <c r="U47" s="865" t="s">
        <v>348</v>
      </c>
      <c r="V47" s="865" t="s">
        <v>348</v>
      </c>
      <c r="W47" s="865" t="s">
        <v>348</v>
      </c>
      <c r="X47" s="865" t="s">
        <v>348</v>
      </c>
      <c r="Y47" s="865" t="s">
        <v>348</v>
      </c>
      <c r="Z47" s="865" t="s">
        <v>348</v>
      </c>
      <c r="AA47" s="865" t="s">
        <v>348</v>
      </c>
      <c r="AB47" s="4" t="s">
        <v>228</v>
      </c>
      <c r="AC47" s="17" t="s">
        <v>260</v>
      </c>
      <c r="AD47" s="77" t="s">
        <v>300</v>
      </c>
      <c r="AE47" s="723"/>
      <c r="AF47" s="723"/>
      <c r="AG47" s="723"/>
      <c r="AH47" s="723"/>
      <c r="AI47" s="723"/>
      <c r="AJ47" s="723"/>
      <c r="AK47" s="723"/>
      <c r="AL47" s="761"/>
      <c r="AM47" s="90"/>
      <c r="AN47" s="225" t="s">
        <v>228</v>
      </c>
      <c r="AO47" s="17" t="s">
        <v>260</v>
      </c>
      <c r="AP47" s="77" t="s">
        <v>300</v>
      </c>
      <c r="AQ47" s="377">
        <v>144</v>
      </c>
      <c r="AR47" s="907">
        <v>102</v>
      </c>
      <c r="AS47" s="1034"/>
      <c r="AT47" s="378"/>
      <c r="AV47" s="313" t="s">
        <v>228</v>
      </c>
      <c r="AW47" s="17" t="s">
        <v>260</v>
      </c>
      <c r="AX47" s="194" t="s">
        <v>141</v>
      </c>
      <c r="AY47" s="386">
        <v>491.3243243243243</v>
      </c>
      <c r="AZ47" s="386">
        <v>509.8857142857143</v>
      </c>
      <c r="BA47" s="386">
        <v>595.75</v>
      </c>
      <c r="BB47" s="387">
        <v>515</v>
      </c>
      <c r="BC47" s="1080" t="s">
        <v>354</v>
      </c>
      <c r="BD47" s="1080" t="s">
        <v>354</v>
      </c>
      <c r="BF47" s="313" t="s">
        <v>228</v>
      </c>
      <c r="BG47" s="17" t="s">
        <v>260</v>
      </c>
      <c r="BH47" s="194" t="s">
        <v>141</v>
      </c>
      <c r="BI47" s="386" t="s">
        <v>192</v>
      </c>
      <c r="BJ47" s="386" t="s">
        <v>192</v>
      </c>
      <c r="BK47" s="386" t="s">
        <v>192</v>
      </c>
      <c r="BL47" s="387" t="s">
        <v>192</v>
      </c>
    </row>
    <row r="48" spans="1:64" s="79" customFormat="1" ht="15" customHeight="1">
      <c r="A48" s="902" t="s">
        <v>229</v>
      </c>
      <c r="B48" s="425" t="s">
        <v>254</v>
      </c>
      <c r="C48" s="859" t="s">
        <v>300</v>
      </c>
      <c r="D48" s="860">
        <v>4011</v>
      </c>
      <c r="E48" s="860">
        <v>2053811</v>
      </c>
      <c r="F48" s="860">
        <v>3866</v>
      </c>
      <c r="G48" s="860">
        <v>1958831</v>
      </c>
      <c r="H48" s="860">
        <v>995</v>
      </c>
      <c r="I48" s="860">
        <v>476344</v>
      </c>
      <c r="J48" s="860">
        <v>1027</v>
      </c>
      <c r="K48" s="860">
        <v>506686</v>
      </c>
      <c r="L48" s="861"/>
      <c r="M48" s="862"/>
      <c r="N48" s="740"/>
      <c r="O48" s="741"/>
      <c r="P48" s="863"/>
      <c r="Q48" s="863"/>
      <c r="R48" s="863"/>
      <c r="S48" s="864"/>
      <c r="T48" s="865" t="s">
        <v>348</v>
      </c>
      <c r="U48" s="865" t="s">
        <v>348</v>
      </c>
      <c r="V48" s="865" t="s">
        <v>348</v>
      </c>
      <c r="W48" s="865" t="s">
        <v>348</v>
      </c>
      <c r="X48" s="865" t="s">
        <v>348</v>
      </c>
      <c r="Y48" s="865" t="s">
        <v>348</v>
      </c>
      <c r="Z48" s="865" t="s">
        <v>348</v>
      </c>
      <c r="AA48" s="865" t="s">
        <v>348</v>
      </c>
      <c r="AB48" s="4" t="s">
        <v>229</v>
      </c>
      <c r="AC48" s="17" t="s">
        <v>254</v>
      </c>
      <c r="AD48" s="77" t="s">
        <v>300</v>
      </c>
      <c r="AE48" s="723"/>
      <c r="AF48" s="723"/>
      <c r="AG48" s="723"/>
      <c r="AH48" s="723"/>
      <c r="AI48" s="723"/>
      <c r="AJ48" s="723"/>
      <c r="AK48" s="723"/>
      <c r="AL48" s="761"/>
      <c r="AM48" s="90"/>
      <c r="AN48" s="225" t="s">
        <v>229</v>
      </c>
      <c r="AO48" s="17" t="s">
        <v>254</v>
      </c>
      <c r="AP48" s="77" t="s">
        <v>300</v>
      </c>
      <c r="AQ48" s="377" t="s">
        <v>357</v>
      </c>
      <c r="AR48" s="907" t="s">
        <v>358</v>
      </c>
      <c r="AS48" s="1034"/>
      <c r="AT48" s="378"/>
      <c r="AV48" s="313" t="s">
        <v>229</v>
      </c>
      <c r="AW48" s="17" t="s">
        <v>254</v>
      </c>
      <c r="AX48" s="194" t="s">
        <v>141</v>
      </c>
      <c r="AY48" s="386">
        <v>512.0446272749938</v>
      </c>
      <c r="AZ48" s="386">
        <v>506.6815830315572</v>
      </c>
      <c r="BA48" s="386">
        <v>478.73768844221104</v>
      </c>
      <c r="BB48" s="387">
        <v>493.365141187926</v>
      </c>
      <c r="BC48" s="1080" t="s">
        <v>354</v>
      </c>
      <c r="BD48" s="1080" t="s">
        <v>354</v>
      </c>
      <c r="BF48" s="313" t="s">
        <v>229</v>
      </c>
      <c r="BG48" s="17" t="s">
        <v>254</v>
      </c>
      <c r="BH48" s="194" t="s">
        <v>141</v>
      </c>
      <c r="BI48" s="386" t="s">
        <v>192</v>
      </c>
      <c r="BJ48" s="386" t="s">
        <v>192</v>
      </c>
      <c r="BK48" s="386" t="s">
        <v>192</v>
      </c>
      <c r="BL48" s="387" t="s">
        <v>192</v>
      </c>
    </row>
    <row r="49" spans="1:64" s="79" customFormat="1" ht="15" customHeight="1">
      <c r="A49" s="902" t="s">
        <v>230</v>
      </c>
      <c r="B49" s="425" t="s">
        <v>261</v>
      </c>
      <c r="C49" s="859" t="s">
        <v>300</v>
      </c>
      <c r="D49" s="860">
        <v>3</v>
      </c>
      <c r="E49" s="860">
        <v>848</v>
      </c>
      <c r="F49" s="860">
        <v>4</v>
      </c>
      <c r="G49" s="860">
        <v>1241</v>
      </c>
      <c r="H49" s="860">
        <v>0</v>
      </c>
      <c r="I49" s="860">
        <v>0</v>
      </c>
      <c r="J49" s="860">
        <v>0</v>
      </c>
      <c r="K49" s="860">
        <v>0</v>
      </c>
      <c r="L49" s="861"/>
      <c r="M49" s="862"/>
      <c r="N49" s="740"/>
      <c r="O49" s="741"/>
      <c r="P49" s="863"/>
      <c r="Q49" s="863"/>
      <c r="R49" s="863"/>
      <c r="S49" s="864"/>
      <c r="T49" s="865" t="s">
        <v>348</v>
      </c>
      <c r="U49" s="865" t="s">
        <v>348</v>
      </c>
      <c r="V49" s="865" t="s">
        <v>348</v>
      </c>
      <c r="W49" s="865" t="s">
        <v>348</v>
      </c>
      <c r="X49" s="865" t="s">
        <v>348</v>
      </c>
      <c r="Y49" s="865" t="s">
        <v>348</v>
      </c>
      <c r="Z49" s="865" t="s">
        <v>348</v>
      </c>
      <c r="AA49" s="865" t="s">
        <v>348</v>
      </c>
      <c r="AB49" s="4" t="s">
        <v>230</v>
      </c>
      <c r="AC49" s="17" t="s">
        <v>261</v>
      </c>
      <c r="AD49" s="77" t="s">
        <v>300</v>
      </c>
      <c r="AE49" s="723"/>
      <c r="AF49" s="723"/>
      <c r="AG49" s="723"/>
      <c r="AH49" s="723"/>
      <c r="AI49" s="723"/>
      <c r="AJ49" s="723"/>
      <c r="AK49" s="723"/>
      <c r="AL49" s="761"/>
      <c r="AM49" s="90"/>
      <c r="AN49" s="225" t="s">
        <v>230</v>
      </c>
      <c r="AO49" s="17" t="s">
        <v>261</v>
      </c>
      <c r="AP49" s="77" t="s">
        <v>300</v>
      </c>
      <c r="AQ49" s="388">
        <v>3</v>
      </c>
      <c r="AR49" s="907">
        <v>4</v>
      </c>
      <c r="AS49" s="1034"/>
      <c r="AT49" s="378"/>
      <c r="AV49" s="313" t="s">
        <v>230</v>
      </c>
      <c r="AW49" s="17" t="s">
        <v>261</v>
      </c>
      <c r="AX49" s="194" t="s">
        <v>141</v>
      </c>
      <c r="AY49" s="386">
        <v>282.6666666666667</v>
      </c>
      <c r="AZ49" s="386">
        <v>310.25</v>
      </c>
      <c r="BA49" s="386">
        <v>0</v>
      </c>
      <c r="BB49" s="387">
        <v>0</v>
      </c>
      <c r="BC49" s="1080" t="s">
        <v>354</v>
      </c>
      <c r="BD49" s="1080" t="s">
        <v>354</v>
      </c>
      <c r="BF49" s="313" t="s">
        <v>230</v>
      </c>
      <c r="BG49" s="17" t="s">
        <v>261</v>
      </c>
      <c r="BH49" s="194" t="s">
        <v>141</v>
      </c>
      <c r="BI49" s="386" t="s">
        <v>192</v>
      </c>
      <c r="BJ49" s="386" t="s">
        <v>192</v>
      </c>
      <c r="BK49" s="386" t="s">
        <v>192</v>
      </c>
      <c r="BL49" s="387" t="s">
        <v>192</v>
      </c>
    </row>
    <row r="50" spans="1:64" s="79" customFormat="1" ht="15" customHeight="1" thickBot="1">
      <c r="A50" s="902" t="s">
        <v>231</v>
      </c>
      <c r="B50" s="432" t="s">
        <v>255</v>
      </c>
      <c r="C50" s="859" t="s">
        <v>300</v>
      </c>
      <c r="D50" s="860">
        <v>157</v>
      </c>
      <c r="E50" s="860">
        <v>134547</v>
      </c>
      <c r="F50" s="860">
        <v>61</v>
      </c>
      <c r="G50" s="860">
        <v>59761</v>
      </c>
      <c r="H50" s="860">
        <v>82</v>
      </c>
      <c r="I50" s="860">
        <v>90336</v>
      </c>
      <c r="J50" s="860">
        <v>79</v>
      </c>
      <c r="K50" s="860">
        <v>88613</v>
      </c>
      <c r="L50" s="861"/>
      <c r="M50" s="862"/>
      <c r="N50" s="740"/>
      <c r="O50" s="741"/>
      <c r="P50" s="863"/>
      <c r="Q50" s="863"/>
      <c r="R50" s="863"/>
      <c r="S50" s="864"/>
      <c r="T50" s="865" t="s">
        <v>348</v>
      </c>
      <c r="U50" s="865" t="s">
        <v>348</v>
      </c>
      <c r="V50" s="865" t="s">
        <v>348</v>
      </c>
      <c r="W50" s="865" t="s">
        <v>348</v>
      </c>
      <c r="X50" s="865" t="s">
        <v>348</v>
      </c>
      <c r="Y50" s="865" t="s">
        <v>348</v>
      </c>
      <c r="Z50" s="865" t="s">
        <v>348</v>
      </c>
      <c r="AA50" s="865" t="s">
        <v>348</v>
      </c>
      <c r="AB50" s="4" t="s">
        <v>231</v>
      </c>
      <c r="AC50" s="17" t="s">
        <v>255</v>
      </c>
      <c r="AD50" s="77" t="s">
        <v>300</v>
      </c>
      <c r="AE50" s="723"/>
      <c r="AF50" s="723"/>
      <c r="AG50" s="723"/>
      <c r="AH50" s="723"/>
      <c r="AI50" s="723"/>
      <c r="AJ50" s="723"/>
      <c r="AK50" s="723"/>
      <c r="AL50" s="761"/>
      <c r="AM50" s="90"/>
      <c r="AN50" s="225" t="s">
        <v>231</v>
      </c>
      <c r="AO50" s="17" t="s">
        <v>255</v>
      </c>
      <c r="AP50" s="77" t="s">
        <v>300</v>
      </c>
      <c r="AQ50" s="377" t="s">
        <v>359</v>
      </c>
      <c r="AR50" s="907" t="s">
        <v>360</v>
      </c>
      <c r="AS50" s="1034"/>
      <c r="AT50" s="378"/>
      <c r="AV50" s="313" t="s">
        <v>231</v>
      </c>
      <c r="AW50" s="46" t="s">
        <v>255</v>
      </c>
      <c r="AX50" s="188" t="s">
        <v>141</v>
      </c>
      <c r="AY50" s="391">
        <v>856.9872611464968</v>
      </c>
      <c r="AZ50" s="391">
        <v>979.688524590164</v>
      </c>
      <c r="BA50" s="391">
        <v>1101.658536585366</v>
      </c>
      <c r="BB50" s="392">
        <v>1121.6835443037974</v>
      </c>
      <c r="BC50" s="1080" t="s">
        <v>354</v>
      </c>
      <c r="BD50" s="1080" t="s">
        <v>354</v>
      </c>
      <c r="BF50" s="313" t="s">
        <v>231</v>
      </c>
      <c r="BG50" s="46" t="s">
        <v>255</v>
      </c>
      <c r="BH50" s="188" t="s">
        <v>141</v>
      </c>
      <c r="BI50" s="391" t="s">
        <v>192</v>
      </c>
      <c r="BJ50" s="391" t="s">
        <v>192</v>
      </c>
      <c r="BK50" s="391" t="s">
        <v>192</v>
      </c>
      <c r="BL50" s="392" t="s">
        <v>192</v>
      </c>
    </row>
    <row r="51" spans="1:64" s="79" customFormat="1" ht="15" customHeight="1">
      <c r="A51" s="885" t="s">
        <v>167</v>
      </c>
      <c r="B51" s="439" t="s">
        <v>256</v>
      </c>
      <c r="C51" s="842" t="s">
        <v>300</v>
      </c>
      <c r="D51" s="860">
        <v>457</v>
      </c>
      <c r="E51" s="860">
        <v>399779</v>
      </c>
      <c r="F51" s="860">
        <v>578</v>
      </c>
      <c r="G51" s="860">
        <v>458537</v>
      </c>
      <c r="H51" s="860">
        <v>122</v>
      </c>
      <c r="I51" s="860">
        <v>76357</v>
      </c>
      <c r="J51" s="860">
        <v>131</v>
      </c>
      <c r="K51" s="860">
        <v>75065</v>
      </c>
      <c r="L51" s="861"/>
      <c r="M51" s="862"/>
      <c r="N51" s="740"/>
      <c r="O51" s="741"/>
      <c r="P51" s="863"/>
      <c r="Q51" s="863"/>
      <c r="R51" s="863"/>
      <c r="S51" s="864"/>
      <c r="T51" s="865" t="s">
        <v>348</v>
      </c>
      <c r="U51" s="865" t="s">
        <v>348</v>
      </c>
      <c r="V51" s="865" t="s">
        <v>348</v>
      </c>
      <c r="W51" s="865" t="s">
        <v>348</v>
      </c>
      <c r="X51" s="865" t="s">
        <v>348</v>
      </c>
      <c r="Y51" s="865" t="s">
        <v>348</v>
      </c>
      <c r="Z51" s="865" t="s">
        <v>348</v>
      </c>
      <c r="AA51" s="865" t="s">
        <v>348</v>
      </c>
      <c r="AB51" s="4" t="s">
        <v>167</v>
      </c>
      <c r="AC51" s="19" t="s">
        <v>256</v>
      </c>
      <c r="AD51" s="77" t="s">
        <v>300</v>
      </c>
      <c r="AE51" s="726"/>
      <c r="AF51" s="726"/>
      <c r="AG51" s="726"/>
      <c r="AH51" s="726"/>
      <c r="AI51" s="726"/>
      <c r="AJ51" s="726"/>
      <c r="AK51" s="726"/>
      <c r="AL51" s="762"/>
      <c r="AM51" s="90"/>
      <c r="AN51" s="224" t="s">
        <v>167</v>
      </c>
      <c r="AO51" s="19" t="s">
        <v>256</v>
      </c>
      <c r="AP51" s="77" t="s">
        <v>300</v>
      </c>
      <c r="AQ51" s="388">
        <v>335</v>
      </c>
      <c r="AR51" s="907">
        <v>447</v>
      </c>
      <c r="AS51" s="1034"/>
      <c r="AT51" s="378"/>
      <c r="AV51" s="314">
        <v>7.4</v>
      </c>
      <c r="AW51" s="21" t="s">
        <v>256</v>
      </c>
      <c r="AX51" s="186" t="s">
        <v>141</v>
      </c>
      <c r="AY51" s="382">
        <v>874.7899343544858</v>
      </c>
      <c r="AZ51" s="382">
        <v>793.3166089965398</v>
      </c>
      <c r="BA51" s="382">
        <v>625.8770491803278</v>
      </c>
      <c r="BB51" s="383">
        <v>573.0152671755725</v>
      </c>
      <c r="BC51" s="1080" t="s">
        <v>354</v>
      </c>
      <c r="BD51" s="1080" t="s">
        <v>354</v>
      </c>
      <c r="BF51" s="314">
        <v>7.4</v>
      </c>
      <c r="BG51" s="21" t="s">
        <v>256</v>
      </c>
      <c r="BH51" s="186" t="s">
        <v>141</v>
      </c>
      <c r="BI51" s="382" t="s">
        <v>192</v>
      </c>
      <c r="BJ51" s="382" t="s">
        <v>192</v>
      </c>
      <c r="BK51" s="382" t="s">
        <v>192</v>
      </c>
      <c r="BL51" s="383" t="s">
        <v>192</v>
      </c>
    </row>
    <row r="52" spans="1:64" s="374" customFormat="1" ht="15" customHeight="1">
      <c r="A52" s="900">
        <v>8</v>
      </c>
      <c r="B52" s="422" t="s">
        <v>267</v>
      </c>
      <c r="C52" s="901" t="s">
        <v>300</v>
      </c>
      <c r="D52" s="303">
        <v>106</v>
      </c>
      <c r="E52" s="303">
        <v>23514</v>
      </c>
      <c r="F52" s="303">
        <v>115</v>
      </c>
      <c r="G52" s="303">
        <v>29559</v>
      </c>
      <c r="H52" s="303">
        <v>112</v>
      </c>
      <c r="I52" s="303">
        <v>59854</v>
      </c>
      <c r="J52" s="303">
        <v>96</v>
      </c>
      <c r="K52" s="303">
        <v>48896</v>
      </c>
      <c r="L52" s="869" t="s">
        <v>351</v>
      </c>
      <c r="M52" s="870" t="s">
        <v>351</v>
      </c>
      <c r="N52" s="871" t="s">
        <v>351</v>
      </c>
      <c r="O52" s="872" t="s">
        <v>351</v>
      </c>
      <c r="P52" s="873" t="s">
        <v>351</v>
      </c>
      <c r="Q52" s="873" t="s">
        <v>351</v>
      </c>
      <c r="R52" s="873" t="s">
        <v>351</v>
      </c>
      <c r="S52" s="874" t="s">
        <v>351</v>
      </c>
      <c r="T52" s="1100" t="s">
        <v>348</v>
      </c>
      <c r="U52" s="1100" t="s">
        <v>348</v>
      </c>
      <c r="V52" s="1100" t="s">
        <v>348</v>
      </c>
      <c r="W52" s="1100" t="s">
        <v>348</v>
      </c>
      <c r="X52" s="1100" t="s">
        <v>348</v>
      </c>
      <c r="Y52" s="1100" t="s">
        <v>348</v>
      </c>
      <c r="Z52" s="1100" t="s">
        <v>348</v>
      </c>
      <c r="AA52" s="1100" t="s">
        <v>348</v>
      </c>
      <c r="AB52" s="905">
        <v>8</v>
      </c>
      <c r="AC52" s="889" t="s">
        <v>267</v>
      </c>
      <c r="AD52" s="77" t="s">
        <v>300</v>
      </c>
      <c r="AE52" s="875">
        <v>0</v>
      </c>
      <c r="AF52" s="875">
        <v>0</v>
      </c>
      <c r="AG52" s="875">
        <v>0</v>
      </c>
      <c r="AH52" s="875">
        <v>0</v>
      </c>
      <c r="AI52" s="875">
        <v>0</v>
      </c>
      <c r="AJ52" s="875">
        <v>0</v>
      </c>
      <c r="AK52" s="875">
        <v>0</v>
      </c>
      <c r="AL52" s="876">
        <v>0</v>
      </c>
      <c r="AM52" s="857"/>
      <c r="AN52" s="225">
        <v>8</v>
      </c>
      <c r="AO52" s="889" t="s">
        <v>267</v>
      </c>
      <c r="AP52" s="77" t="s">
        <v>300</v>
      </c>
      <c r="AQ52" s="377">
        <v>-6</v>
      </c>
      <c r="AR52" s="907">
        <v>19</v>
      </c>
      <c r="AS52" s="1034"/>
      <c r="AT52" s="378"/>
      <c r="AV52" s="313">
        <v>8</v>
      </c>
      <c r="AW52" s="16" t="s">
        <v>267</v>
      </c>
      <c r="AX52" s="186" t="s">
        <v>141</v>
      </c>
      <c r="AY52" s="382">
        <v>221.83018867924528</v>
      </c>
      <c r="AZ52" s="382">
        <v>257.03478260869565</v>
      </c>
      <c r="BA52" s="382">
        <v>534.4107142857143</v>
      </c>
      <c r="BB52" s="383">
        <v>509.3333333333333</v>
      </c>
      <c r="BC52" s="1080" t="s">
        <v>354</v>
      </c>
      <c r="BD52" s="1080" t="s">
        <v>354</v>
      </c>
      <c r="BF52" s="313">
        <v>8</v>
      </c>
      <c r="BG52" s="16" t="s">
        <v>267</v>
      </c>
      <c r="BH52" s="186" t="s">
        <v>141</v>
      </c>
      <c r="BI52" s="382" t="s">
        <v>192</v>
      </c>
      <c r="BJ52" s="382" t="s">
        <v>192</v>
      </c>
      <c r="BK52" s="382" t="s">
        <v>192</v>
      </c>
      <c r="BL52" s="383" t="s">
        <v>192</v>
      </c>
    </row>
    <row r="53" spans="1:64" s="79" customFormat="1" ht="15" customHeight="1">
      <c r="A53" s="892" t="s">
        <v>168</v>
      </c>
      <c r="B53" s="431" t="s">
        <v>286</v>
      </c>
      <c r="C53" s="859" t="s">
        <v>300</v>
      </c>
      <c r="D53" s="860">
        <v>13</v>
      </c>
      <c r="E53" s="860">
        <v>17125</v>
      </c>
      <c r="F53" s="860">
        <v>21</v>
      </c>
      <c r="G53" s="860">
        <v>24680</v>
      </c>
      <c r="H53" s="860">
        <v>0</v>
      </c>
      <c r="I53" s="860">
        <v>0</v>
      </c>
      <c r="J53" s="860">
        <v>1</v>
      </c>
      <c r="K53" s="860">
        <v>898</v>
      </c>
      <c r="L53" s="861"/>
      <c r="M53" s="862"/>
      <c r="N53" s="740"/>
      <c r="O53" s="741"/>
      <c r="P53" s="863"/>
      <c r="Q53" s="863"/>
      <c r="R53" s="863"/>
      <c r="S53" s="864"/>
      <c r="T53" s="865" t="s">
        <v>348</v>
      </c>
      <c r="U53" s="865" t="s">
        <v>348</v>
      </c>
      <c r="V53" s="865" t="s">
        <v>348</v>
      </c>
      <c r="W53" s="865" t="s">
        <v>348</v>
      </c>
      <c r="X53" s="865" t="s">
        <v>348</v>
      </c>
      <c r="Y53" s="865" t="s">
        <v>348</v>
      </c>
      <c r="Z53" s="865" t="s">
        <v>348</v>
      </c>
      <c r="AA53" s="865" t="s">
        <v>348</v>
      </c>
      <c r="AB53" s="14" t="s">
        <v>168</v>
      </c>
      <c r="AC53" s="19" t="s">
        <v>286</v>
      </c>
      <c r="AD53" s="77" t="s">
        <v>300</v>
      </c>
      <c r="AE53" s="723"/>
      <c r="AF53" s="723"/>
      <c r="AG53" s="723"/>
      <c r="AH53" s="723"/>
      <c r="AI53" s="723"/>
      <c r="AJ53" s="723"/>
      <c r="AK53" s="723"/>
      <c r="AL53" s="761"/>
      <c r="AM53" s="90"/>
      <c r="AN53" s="225" t="s">
        <v>168</v>
      </c>
      <c r="AO53" s="19" t="s">
        <v>286</v>
      </c>
      <c r="AP53" s="77" t="s">
        <v>300</v>
      </c>
      <c r="AQ53" s="395" t="s">
        <v>361</v>
      </c>
      <c r="AR53" s="907" t="s">
        <v>362</v>
      </c>
      <c r="AS53" s="1034"/>
      <c r="AT53" s="378"/>
      <c r="AV53" s="312">
        <v>8.1</v>
      </c>
      <c r="AW53" s="19" t="s">
        <v>286</v>
      </c>
      <c r="AX53" s="194" t="s">
        <v>141</v>
      </c>
      <c r="AY53" s="386">
        <v>1317.3076923076924</v>
      </c>
      <c r="AZ53" s="386">
        <v>1175.2380952380952</v>
      </c>
      <c r="BA53" s="386">
        <v>0</v>
      </c>
      <c r="BB53" s="387">
        <v>898</v>
      </c>
      <c r="BC53" s="1080" t="s">
        <v>354</v>
      </c>
      <c r="BD53" s="1080" t="s">
        <v>155</v>
      </c>
      <c r="BF53" s="312">
        <v>8.1</v>
      </c>
      <c r="BG53" s="19" t="s">
        <v>286</v>
      </c>
      <c r="BH53" s="194" t="s">
        <v>141</v>
      </c>
      <c r="BI53" s="386" t="s">
        <v>192</v>
      </c>
      <c r="BJ53" s="386" t="s">
        <v>192</v>
      </c>
      <c r="BK53" s="386" t="s">
        <v>192</v>
      </c>
      <c r="BL53" s="387" t="s">
        <v>192</v>
      </c>
    </row>
    <row r="54" spans="1:64" s="79" customFormat="1" ht="15" customHeight="1">
      <c r="A54" s="906" t="s">
        <v>169</v>
      </c>
      <c r="B54" s="439" t="s">
        <v>269</v>
      </c>
      <c r="C54" s="859" t="s">
        <v>300</v>
      </c>
      <c r="D54" s="860">
        <v>93</v>
      </c>
      <c r="E54" s="860">
        <v>6389</v>
      </c>
      <c r="F54" s="860">
        <v>94</v>
      </c>
      <c r="G54" s="860">
        <v>4879</v>
      </c>
      <c r="H54" s="860">
        <v>112</v>
      </c>
      <c r="I54" s="860">
        <v>59854</v>
      </c>
      <c r="J54" s="860">
        <v>95</v>
      </c>
      <c r="K54" s="860">
        <v>47998</v>
      </c>
      <c r="L54" s="861"/>
      <c r="M54" s="862"/>
      <c r="N54" s="740"/>
      <c r="O54" s="741"/>
      <c r="P54" s="863"/>
      <c r="Q54" s="863"/>
      <c r="R54" s="863"/>
      <c r="S54" s="864"/>
      <c r="T54" s="865" t="s">
        <v>348</v>
      </c>
      <c r="U54" s="865" t="s">
        <v>348</v>
      </c>
      <c r="V54" s="865" t="s">
        <v>348</v>
      </c>
      <c r="W54" s="865" t="s">
        <v>348</v>
      </c>
      <c r="X54" s="865" t="s">
        <v>348</v>
      </c>
      <c r="Y54" s="865" t="s">
        <v>348</v>
      </c>
      <c r="Z54" s="865" t="s">
        <v>348</v>
      </c>
      <c r="AA54" s="865" t="s">
        <v>348</v>
      </c>
      <c r="AB54" s="15" t="s">
        <v>169</v>
      </c>
      <c r="AC54" s="21" t="s">
        <v>269</v>
      </c>
      <c r="AD54" s="77" t="s">
        <v>300</v>
      </c>
      <c r="AE54" s="723"/>
      <c r="AF54" s="723"/>
      <c r="AG54" s="723"/>
      <c r="AH54" s="723"/>
      <c r="AI54" s="723"/>
      <c r="AJ54" s="723"/>
      <c r="AK54" s="723"/>
      <c r="AL54" s="761"/>
      <c r="AM54" s="90"/>
      <c r="AN54" s="224" t="s">
        <v>169</v>
      </c>
      <c r="AO54" s="21" t="s">
        <v>269</v>
      </c>
      <c r="AP54" s="77" t="s">
        <v>300</v>
      </c>
      <c r="AQ54" s="388" t="s">
        <v>363</v>
      </c>
      <c r="AR54" s="907" t="s">
        <v>364</v>
      </c>
      <c r="AS54" s="1034"/>
      <c r="AT54" s="378"/>
      <c r="AV54" s="315">
        <v>8.2</v>
      </c>
      <c r="AW54" s="21" t="s">
        <v>269</v>
      </c>
      <c r="AX54" s="194" t="s">
        <v>141</v>
      </c>
      <c r="AY54" s="386">
        <v>68.6989247311828</v>
      </c>
      <c r="AZ54" s="386">
        <v>51.90425531914894</v>
      </c>
      <c r="BA54" s="386">
        <v>534.4107142857143</v>
      </c>
      <c r="BB54" s="387">
        <v>505.2421052631579</v>
      </c>
      <c r="BC54" s="1080" t="s">
        <v>354</v>
      </c>
      <c r="BD54" s="1080" t="s">
        <v>354</v>
      </c>
      <c r="BF54" s="315">
        <v>8.2</v>
      </c>
      <c r="BG54" s="21" t="s">
        <v>269</v>
      </c>
      <c r="BH54" s="194" t="s">
        <v>141</v>
      </c>
      <c r="BI54" s="386" t="s">
        <v>192</v>
      </c>
      <c r="BJ54" s="386" t="s">
        <v>192</v>
      </c>
      <c r="BK54" s="386" t="s">
        <v>192</v>
      </c>
      <c r="BL54" s="387" t="s">
        <v>192</v>
      </c>
    </row>
    <row r="55" spans="1:64" s="79" customFormat="1" ht="15" customHeight="1">
      <c r="A55" s="879">
        <v>9</v>
      </c>
      <c r="B55" s="880" t="s">
        <v>257</v>
      </c>
      <c r="C55" s="859" t="s">
        <v>300</v>
      </c>
      <c r="D55" s="860">
        <v>3962</v>
      </c>
      <c r="E55" s="860">
        <v>532688</v>
      </c>
      <c r="F55" s="860">
        <v>3888</v>
      </c>
      <c r="G55" s="860">
        <v>535631</v>
      </c>
      <c r="H55" s="860">
        <v>2800</v>
      </c>
      <c r="I55" s="860">
        <v>332651</v>
      </c>
      <c r="J55" s="860">
        <v>2356</v>
      </c>
      <c r="K55" s="860">
        <v>287932</v>
      </c>
      <c r="L55" s="861"/>
      <c r="M55" s="862"/>
      <c r="N55" s="740"/>
      <c r="O55" s="741"/>
      <c r="P55" s="863"/>
      <c r="Q55" s="863"/>
      <c r="R55" s="863"/>
      <c r="S55" s="864"/>
      <c r="T55" s="865" t="s">
        <v>348</v>
      </c>
      <c r="U55" s="865" t="s">
        <v>348</v>
      </c>
      <c r="V55" s="865" t="s">
        <v>348</v>
      </c>
      <c r="W55" s="865" t="s">
        <v>348</v>
      </c>
      <c r="X55" s="865" t="s">
        <v>348</v>
      </c>
      <c r="Y55" s="865" t="s">
        <v>348</v>
      </c>
      <c r="Z55" s="865" t="s">
        <v>348</v>
      </c>
      <c r="AA55" s="865" t="s">
        <v>348</v>
      </c>
      <c r="AB55" s="886">
        <v>9</v>
      </c>
      <c r="AC55" s="22" t="s">
        <v>257</v>
      </c>
      <c r="AD55" s="77" t="s">
        <v>300</v>
      </c>
      <c r="AE55" s="726"/>
      <c r="AF55" s="726"/>
      <c r="AG55" s="726"/>
      <c r="AH55" s="726"/>
      <c r="AI55" s="726"/>
      <c r="AJ55" s="726"/>
      <c r="AK55" s="726"/>
      <c r="AL55" s="762"/>
      <c r="AM55" s="90"/>
      <c r="AN55" s="224">
        <v>9</v>
      </c>
      <c r="AO55" s="22" t="s">
        <v>257</v>
      </c>
      <c r="AP55" s="77" t="s">
        <v>300</v>
      </c>
      <c r="AQ55" s="907">
        <v>16489</v>
      </c>
      <c r="AR55" s="907">
        <v>16621</v>
      </c>
      <c r="AS55" s="1034"/>
      <c r="AT55" s="378"/>
      <c r="AV55" s="884">
        <v>9</v>
      </c>
      <c r="AW55" s="882" t="s">
        <v>257</v>
      </c>
      <c r="AX55" s="194" t="s">
        <v>141</v>
      </c>
      <c r="AY55" s="386">
        <v>134.4492680464412</v>
      </c>
      <c r="AZ55" s="386">
        <v>137.76517489711935</v>
      </c>
      <c r="BA55" s="386">
        <v>118.80392857142857</v>
      </c>
      <c r="BB55" s="387">
        <v>122.21222410865875</v>
      </c>
      <c r="BC55" s="1080" t="s">
        <v>354</v>
      </c>
      <c r="BD55" s="1080" t="s">
        <v>354</v>
      </c>
      <c r="BF55" s="884">
        <v>9</v>
      </c>
      <c r="BG55" s="882" t="s">
        <v>257</v>
      </c>
      <c r="BH55" s="194" t="s">
        <v>141</v>
      </c>
      <c r="BI55" s="386" t="s">
        <v>192</v>
      </c>
      <c r="BJ55" s="386" t="s">
        <v>192</v>
      </c>
      <c r="BK55" s="386" t="s">
        <v>192</v>
      </c>
      <c r="BL55" s="387" t="s">
        <v>192</v>
      </c>
    </row>
    <row r="56" spans="1:64" s="374" customFormat="1" ht="15" customHeight="1" thickBot="1">
      <c r="A56" s="900">
        <v>10</v>
      </c>
      <c r="B56" s="428" t="s">
        <v>258</v>
      </c>
      <c r="C56" s="908" t="s">
        <v>300</v>
      </c>
      <c r="D56" s="303">
        <v>10995</v>
      </c>
      <c r="E56" s="303">
        <v>8210888</v>
      </c>
      <c r="F56" s="303">
        <v>11419</v>
      </c>
      <c r="G56" s="303">
        <v>8635760</v>
      </c>
      <c r="H56" s="303">
        <v>13527</v>
      </c>
      <c r="I56" s="303">
        <v>10899539</v>
      </c>
      <c r="J56" s="303">
        <v>13685</v>
      </c>
      <c r="K56" s="303">
        <v>11053144</v>
      </c>
      <c r="L56" s="869" t="s">
        <v>351</v>
      </c>
      <c r="M56" s="870" t="s">
        <v>351</v>
      </c>
      <c r="N56" s="871" t="s">
        <v>351</v>
      </c>
      <c r="O56" s="872" t="s">
        <v>351</v>
      </c>
      <c r="P56" s="873" t="s">
        <v>351</v>
      </c>
      <c r="Q56" s="873" t="s">
        <v>351</v>
      </c>
      <c r="R56" s="873" t="s">
        <v>351</v>
      </c>
      <c r="S56" s="874" t="s">
        <v>351</v>
      </c>
      <c r="T56" s="1100" t="s">
        <v>348</v>
      </c>
      <c r="U56" s="1100" t="s">
        <v>348</v>
      </c>
      <c r="V56" s="1100" t="s">
        <v>348</v>
      </c>
      <c r="W56" s="1100" t="s">
        <v>348</v>
      </c>
      <c r="X56" s="1100" t="s">
        <v>348</v>
      </c>
      <c r="Y56" s="1100" t="s">
        <v>348</v>
      </c>
      <c r="Z56" s="1100" t="s">
        <v>348</v>
      </c>
      <c r="AA56" s="1100" t="s">
        <v>348</v>
      </c>
      <c r="AB56" s="4">
        <v>10</v>
      </c>
      <c r="AC56" s="16" t="s">
        <v>258</v>
      </c>
      <c r="AD56" s="77" t="s">
        <v>300</v>
      </c>
      <c r="AE56" s="875">
        <v>0</v>
      </c>
      <c r="AF56" s="875">
        <v>0</v>
      </c>
      <c r="AG56" s="875">
        <v>0</v>
      </c>
      <c r="AH56" s="875">
        <v>0</v>
      </c>
      <c r="AI56" s="875">
        <v>0</v>
      </c>
      <c r="AJ56" s="875">
        <v>0</v>
      </c>
      <c r="AK56" s="875">
        <v>0</v>
      </c>
      <c r="AL56" s="876">
        <v>0</v>
      </c>
      <c r="AM56" s="857"/>
      <c r="AN56" s="225">
        <v>10</v>
      </c>
      <c r="AO56" s="16" t="s">
        <v>258</v>
      </c>
      <c r="AP56" s="77" t="s">
        <v>300</v>
      </c>
      <c r="AQ56" s="907">
        <v>19869</v>
      </c>
      <c r="AR56" s="907">
        <v>20274</v>
      </c>
      <c r="AS56" s="1034"/>
      <c r="AT56" s="378"/>
      <c r="AV56" s="313">
        <v>10</v>
      </c>
      <c r="AW56" s="909" t="s">
        <v>258</v>
      </c>
      <c r="AX56" s="188" t="s">
        <v>141</v>
      </c>
      <c r="AY56" s="391">
        <v>746.7838108231014</v>
      </c>
      <c r="AZ56" s="391">
        <v>756.2623697346528</v>
      </c>
      <c r="BA56" s="391">
        <v>805.7617357876838</v>
      </c>
      <c r="BB56" s="392">
        <v>807.6831567409572</v>
      </c>
      <c r="BC56" s="1080" t="s">
        <v>354</v>
      </c>
      <c r="BD56" s="1080" t="s">
        <v>354</v>
      </c>
      <c r="BF56" s="313">
        <v>10</v>
      </c>
      <c r="BG56" s="909" t="s">
        <v>258</v>
      </c>
      <c r="BH56" s="188" t="s">
        <v>141</v>
      </c>
      <c r="BI56" s="391" t="s">
        <v>192</v>
      </c>
      <c r="BJ56" s="391" t="s">
        <v>192</v>
      </c>
      <c r="BK56" s="391" t="s">
        <v>192</v>
      </c>
      <c r="BL56" s="392" t="s">
        <v>192</v>
      </c>
    </row>
    <row r="57" spans="1:64" s="374" customFormat="1" ht="15" customHeight="1">
      <c r="A57" s="900" t="s">
        <v>170</v>
      </c>
      <c r="B57" s="867" t="s">
        <v>272</v>
      </c>
      <c r="C57" s="904" t="s">
        <v>300</v>
      </c>
      <c r="D57" s="303">
        <v>5775</v>
      </c>
      <c r="E57" s="303">
        <v>3822947</v>
      </c>
      <c r="F57" s="303">
        <v>5735</v>
      </c>
      <c r="G57" s="303">
        <v>3912599</v>
      </c>
      <c r="H57" s="303">
        <v>6056</v>
      </c>
      <c r="I57" s="303">
        <v>4383717</v>
      </c>
      <c r="J57" s="303">
        <v>5935</v>
      </c>
      <c r="K57" s="303">
        <v>4351646</v>
      </c>
      <c r="L57" s="869" t="s">
        <v>351</v>
      </c>
      <c r="M57" s="870" t="s">
        <v>351</v>
      </c>
      <c r="N57" s="871" t="s">
        <v>351</v>
      </c>
      <c r="O57" s="872" t="s">
        <v>351</v>
      </c>
      <c r="P57" s="873" t="s">
        <v>351</v>
      </c>
      <c r="Q57" s="873" t="s">
        <v>351</v>
      </c>
      <c r="R57" s="873" t="s">
        <v>351</v>
      </c>
      <c r="S57" s="874" t="s">
        <v>351</v>
      </c>
      <c r="T57" s="1100" t="s">
        <v>348</v>
      </c>
      <c r="U57" s="1100" t="s">
        <v>348</v>
      </c>
      <c r="V57" s="1100" t="s">
        <v>348</v>
      </c>
      <c r="W57" s="1100" t="s">
        <v>348</v>
      </c>
      <c r="X57" s="1100" t="s">
        <v>348</v>
      </c>
      <c r="Y57" s="1100" t="s">
        <v>348</v>
      </c>
      <c r="Z57" s="1100" t="s">
        <v>348</v>
      </c>
      <c r="AA57" s="1100" t="s">
        <v>348</v>
      </c>
      <c r="AB57" s="4" t="s">
        <v>170</v>
      </c>
      <c r="AC57" s="19" t="s">
        <v>272</v>
      </c>
      <c r="AD57" s="77" t="s">
        <v>300</v>
      </c>
      <c r="AE57" s="855">
        <v>0</v>
      </c>
      <c r="AF57" s="855">
        <v>0</v>
      </c>
      <c r="AG57" s="855">
        <v>0</v>
      </c>
      <c r="AH57" s="855">
        <v>0</v>
      </c>
      <c r="AI57" s="855">
        <v>0</v>
      </c>
      <c r="AJ57" s="855">
        <v>0</v>
      </c>
      <c r="AK57" s="855">
        <v>0</v>
      </c>
      <c r="AL57" s="856">
        <v>0</v>
      </c>
      <c r="AM57" s="857"/>
      <c r="AN57" s="225" t="s">
        <v>170</v>
      </c>
      <c r="AO57" s="19" t="s">
        <v>272</v>
      </c>
      <c r="AP57" s="77" t="s">
        <v>300</v>
      </c>
      <c r="AQ57" s="377">
        <v>8620</v>
      </c>
      <c r="AR57" s="907">
        <v>8658</v>
      </c>
      <c r="AS57" s="1034"/>
      <c r="AT57" s="378"/>
      <c r="AV57" s="313">
        <v>10.1</v>
      </c>
      <c r="AW57" s="19" t="s">
        <v>272</v>
      </c>
      <c r="AX57" s="202" t="s">
        <v>141</v>
      </c>
      <c r="AY57" s="382">
        <v>661.9821645021646</v>
      </c>
      <c r="AZ57" s="382">
        <v>682.2317349607672</v>
      </c>
      <c r="BA57" s="382">
        <v>723.8634412153236</v>
      </c>
      <c r="BB57" s="383">
        <v>733.2175231676496</v>
      </c>
      <c r="BC57" s="1080" t="s">
        <v>354</v>
      </c>
      <c r="BD57" s="1080" t="s">
        <v>354</v>
      </c>
      <c r="BF57" s="313">
        <v>10.1</v>
      </c>
      <c r="BG57" s="19" t="s">
        <v>272</v>
      </c>
      <c r="BH57" s="202" t="s">
        <v>141</v>
      </c>
      <c r="BI57" s="382" t="s">
        <v>192</v>
      </c>
      <c r="BJ57" s="382" t="s">
        <v>192</v>
      </c>
      <c r="BK57" s="382" t="s">
        <v>192</v>
      </c>
      <c r="BL57" s="383" t="s">
        <v>192</v>
      </c>
    </row>
    <row r="58" spans="1:64" s="79" customFormat="1" ht="15" customHeight="1">
      <c r="A58" s="902" t="s">
        <v>273</v>
      </c>
      <c r="B58" s="425" t="s">
        <v>259</v>
      </c>
      <c r="C58" s="859" t="s">
        <v>300</v>
      </c>
      <c r="D58" s="860">
        <v>1066</v>
      </c>
      <c r="E58" s="860">
        <v>501874</v>
      </c>
      <c r="F58" s="860">
        <v>929</v>
      </c>
      <c r="G58" s="860">
        <v>445950</v>
      </c>
      <c r="H58" s="860">
        <v>720</v>
      </c>
      <c r="I58" s="860">
        <v>338373</v>
      </c>
      <c r="J58" s="860">
        <v>714</v>
      </c>
      <c r="K58" s="860">
        <v>343519</v>
      </c>
      <c r="L58" s="861"/>
      <c r="M58" s="862"/>
      <c r="N58" s="740"/>
      <c r="O58" s="741"/>
      <c r="P58" s="863"/>
      <c r="Q58" s="863"/>
      <c r="R58" s="863"/>
      <c r="S58" s="864"/>
      <c r="T58" s="865" t="s">
        <v>348</v>
      </c>
      <c r="U58" s="865" t="s">
        <v>348</v>
      </c>
      <c r="V58" s="865" t="s">
        <v>348</v>
      </c>
      <c r="W58" s="865" t="s">
        <v>348</v>
      </c>
      <c r="X58" s="865" t="s">
        <v>348</v>
      </c>
      <c r="Y58" s="865" t="s">
        <v>348</v>
      </c>
      <c r="Z58" s="865" t="s">
        <v>348</v>
      </c>
      <c r="AA58" s="865" t="s">
        <v>348</v>
      </c>
      <c r="AB58" s="4" t="s">
        <v>273</v>
      </c>
      <c r="AC58" s="17" t="s">
        <v>259</v>
      </c>
      <c r="AD58" s="77" t="s">
        <v>300</v>
      </c>
      <c r="AE58" s="723"/>
      <c r="AF58" s="723"/>
      <c r="AG58" s="723"/>
      <c r="AH58" s="723"/>
      <c r="AI58" s="723"/>
      <c r="AJ58" s="723"/>
      <c r="AK58" s="723"/>
      <c r="AL58" s="761"/>
      <c r="AM58" s="90"/>
      <c r="AN58" s="225" t="s">
        <v>273</v>
      </c>
      <c r="AO58" s="17" t="s">
        <v>259</v>
      </c>
      <c r="AP58" s="77" t="s">
        <v>300</v>
      </c>
      <c r="AQ58" s="377">
        <v>2096</v>
      </c>
      <c r="AR58" s="907">
        <v>1948</v>
      </c>
      <c r="AS58" s="1034"/>
      <c r="AT58" s="378"/>
      <c r="AV58" s="313" t="s">
        <v>273</v>
      </c>
      <c r="AW58" s="17" t="s">
        <v>259</v>
      </c>
      <c r="AX58" s="194" t="s">
        <v>141</v>
      </c>
      <c r="AY58" s="386">
        <v>470.8011257035647</v>
      </c>
      <c r="AZ58" s="386">
        <v>480.032292787944</v>
      </c>
      <c r="BA58" s="386">
        <v>469.9625</v>
      </c>
      <c r="BB58" s="387">
        <v>481.1190476190476</v>
      </c>
      <c r="BC58" s="1080" t="s">
        <v>354</v>
      </c>
      <c r="BD58" s="1080" t="s">
        <v>354</v>
      </c>
      <c r="BF58" s="313" t="s">
        <v>273</v>
      </c>
      <c r="BG58" s="17" t="s">
        <v>259</v>
      </c>
      <c r="BH58" s="194" t="s">
        <v>141</v>
      </c>
      <c r="BI58" s="386" t="s">
        <v>192</v>
      </c>
      <c r="BJ58" s="386" t="s">
        <v>192</v>
      </c>
      <c r="BK58" s="386" t="s">
        <v>192</v>
      </c>
      <c r="BL58" s="387" t="s">
        <v>192</v>
      </c>
    </row>
    <row r="59" spans="1:64" s="79" customFormat="1" ht="15" customHeight="1">
      <c r="A59" s="902" t="s">
        <v>274</v>
      </c>
      <c r="B59" s="441" t="s">
        <v>275</v>
      </c>
      <c r="C59" s="859" t="s">
        <v>300</v>
      </c>
      <c r="D59" s="860">
        <v>790</v>
      </c>
      <c r="E59" s="860">
        <v>500280</v>
      </c>
      <c r="F59" s="860">
        <v>638</v>
      </c>
      <c r="G59" s="860">
        <v>420049</v>
      </c>
      <c r="H59" s="860">
        <v>991</v>
      </c>
      <c r="I59" s="860">
        <v>581836</v>
      </c>
      <c r="J59" s="860">
        <v>940</v>
      </c>
      <c r="K59" s="860">
        <v>549407</v>
      </c>
      <c r="L59" s="861"/>
      <c r="M59" s="862"/>
      <c r="N59" s="740"/>
      <c r="O59" s="741"/>
      <c r="P59" s="863"/>
      <c r="Q59" s="863"/>
      <c r="R59" s="863"/>
      <c r="S59" s="864"/>
      <c r="T59" s="865" t="s">
        <v>348</v>
      </c>
      <c r="U59" s="865" t="s">
        <v>348</v>
      </c>
      <c r="V59" s="865" t="s">
        <v>348</v>
      </c>
      <c r="W59" s="865" t="s">
        <v>348</v>
      </c>
      <c r="X59" s="865" t="s">
        <v>348</v>
      </c>
      <c r="Y59" s="865" t="s">
        <v>348</v>
      </c>
      <c r="Z59" s="865" t="s">
        <v>348</v>
      </c>
      <c r="AA59" s="865" t="s">
        <v>348</v>
      </c>
      <c r="AB59" s="4" t="s">
        <v>274</v>
      </c>
      <c r="AC59" s="17" t="s">
        <v>275</v>
      </c>
      <c r="AD59" s="77" t="s">
        <v>300</v>
      </c>
      <c r="AE59" s="723"/>
      <c r="AF59" s="723"/>
      <c r="AG59" s="723"/>
      <c r="AH59" s="723"/>
      <c r="AI59" s="723"/>
      <c r="AJ59" s="723"/>
      <c r="AK59" s="723"/>
      <c r="AL59" s="761"/>
      <c r="AM59" s="90"/>
      <c r="AN59" s="225" t="s">
        <v>274</v>
      </c>
      <c r="AO59" s="17" t="s">
        <v>275</v>
      </c>
      <c r="AP59" s="77" t="s">
        <v>300</v>
      </c>
      <c r="AQ59" s="377">
        <v>1625</v>
      </c>
      <c r="AR59" s="907">
        <v>1540</v>
      </c>
      <c r="AS59" s="1034"/>
      <c r="AT59" s="378"/>
      <c r="AV59" s="313" t="s">
        <v>274</v>
      </c>
      <c r="AW59" s="32" t="s">
        <v>275</v>
      </c>
      <c r="AX59" s="194" t="s">
        <v>141</v>
      </c>
      <c r="AY59" s="386">
        <v>633.2658227848101</v>
      </c>
      <c r="AZ59" s="386">
        <v>658.3840125391849</v>
      </c>
      <c r="BA59" s="386">
        <v>587.1200807265388</v>
      </c>
      <c r="BB59" s="387">
        <v>584.4755319148936</v>
      </c>
      <c r="BC59" s="1080" t="s">
        <v>354</v>
      </c>
      <c r="BD59" s="1080" t="s">
        <v>354</v>
      </c>
      <c r="BF59" s="313" t="s">
        <v>274</v>
      </c>
      <c r="BG59" s="32" t="s">
        <v>275</v>
      </c>
      <c r="BH59" s="194" t="s">
        <v>141</v>
      </c>
      <c r="BI59" s="386" t="s">
        <v>192</v>
      </c>
      <c r="BJ59" s="386" t="s">
        <v>192</v>
      </c>
      <c r="BK59" s="386" t="s">
        <v>192</v>
      </c>
      <c r="BL59" s="387" t="s">
        <v>192</v>
      </c>
    </row>
    <row r="60" spans="1:64" s="79" customFormat="1" ht="15" customHeight="1">
      <c r="A60" s="902" t="s">
        <v>276</v>
      </c>
      <c r="B60" s="425" t="s">
        <v>277</v>
      </c>
      <c r="C60" s="859" t="s">
        <v>300</v>
      </c>
      <c r="D60" s="860">
        <v>1331</v>
      </c>
      <c r="E60" s="860">
        <v>1079225</v>
      </c>
      <c r="F60" s="860">
        <v>1479</v>
      </c>
      <c r="G60" s="860">
        <v>1171405</v>
      </c>
      <c r="H60" s="860">
        <v>980</v>
      </c>
      <c r="I60" s="860">
        <v>992525</v>
      </c>
      <c r="J60" s="860">
        <v>1072</v>
      </c>
      <c r="K60" s="860">
        <v>1082114</v>
      </c>
      <c r="L60" s="861"/>
      <c r="M60" s="862"/>
      <c r="N60" s="740"/>
      <c r="O60" s="741"/>
      <c r="P60" s="863"/>
      <c r="Q60" s="863"/>
      <c r="R60" s="863"/>
      <c r="S60" s="864"/>
      <c r="T60" s="865" t="s">
        <v>348</v>
      </c>
      <c r="U60" s="865" t="s">
        <v>348</v>
      </c>
      <c r="V60" s="865" t="s">
        <v>348</v>
      </c>
      <c r="W60" s="865" t="s">
        <v>348</v>
      </c>
      <c r="X60" s="865" t="s">
        <v>348</v>
      </c>
      <c r="Y60" s="865" t="s">
        <v>348</v>
      </c>
      <c r="Z60" s="865" t="s">
        <v>348</v>
      </c>
      <c r="AA60" s="865" t="s">
        <v>348</v>
      </c>
      <c r="AB60" s="4" t="s">
        <v>276</v>
      </c>
      <c r="AC60" s="17" t="s">
        <v>277</v>
      </c>
      <c r="AD60" s="77" t="s">
        <v>300</v>
      </c>
      <c r="AE60" s="723"/>
      <c r="AF60" s="723"/>
      <c r="AG60" s="723"/>
      <c r="AH60" s="723"/>
      <c r="AI60" s="723"/>
      <c r="AJ60" s="723"/>
      <c r="AK60" s="723"/>
      <c r="AL60" s="761"/>
      <c r="AM60" s="90"/>
      <c r="AN60" s="225" t="s">
        <v>276</v>
      </c>
      <c r="AO60" s="17" t="s">
        <v>277</v>
      </c>
      <c r="AP60" s="77" t="s">
        <v>300</v>
      </c>
      <c r="AQ60" s="377">
        <v>1904</v>
      </c>
      <c r="AR60" s="907">
        <v>2019</v>
      </c>
      <c r="AS60" s="1034"/>
      <c r="AT60" s="378"/>
      <c r="AV60" s="313" t="s">
        <v>276</v>
      </c>
      <c r="AW60" s="17" t="s">
        <v>277</v>
      </c>
      <c r="AX60" s="194" t="s">
        <v>141</v>
      </c>
      <c r="AY60" s="386">
        <v>810.8377160030053</v>
      </c>
      <c r="AZ60" s="386">
        <v>792.025016903313</v>
      </c>
      <c r="BA60" s="386">
        <v>1012.780612244898</v>
      </c>
      <c r="BB60" s="387">
        <v>1009.4347014925373</v>
      </c>
      <c r="BC60" s="1080" t="s">
        <v>354</v>
      </c>
      <c r="BD60" s="1080" t="s">
        <v>354</v>
      </c>
      <c r="BF60" s="313" t="s">
        <v>276</v>
      </c>
      <c r="BG60" s="17" t="s">
        <v>277</v>
      </c>
      <c r="BH60" s="194" t="s">
        <v>141</v>
      </c>
      <c r="BI60" s="386" t="s">
        <v>192</v>
      </c>
      <c r="BJ60" s="386" t="s">
        <v>192</v>
      </c>
      <c r="BK60" s="386" t="s">
        <v>192</v>
      </c>
      <c r="BL60" s="387" t="s">
        <v>192</v>
      </c>
    </row>
    <row r="61" spans="1:64" s="79" customFormat="1" ht="15" customHeight="1" thickBot="1">
      <c r="A61" s="902" t="s">
        <v>278</v>
      </c>
      <c r="B61" s="432" t="s">
        <v>279</v>
      </c>
      <c r="C61" s="859" t="s">
        <v>300</v>
      </c>
      <c r="D61" s="860">
        <v>2588</v>
      </c>
      <c r="E61" s="860">
        <v>1741568</v>
      </c>
      <c r="F61" s="860">
        <v>2689</v>
      </c>
      <c r="G61" s="860">
        <v>1875195</v>
      </c>
      <c r="H61" s="860">
        <v>3365</v>
      </c>
      <c r="I61" s="860">
        <v>2470983</v>
      </c>
      <c r="J61" s="860">
        <v>3209</v>
      </c>
      <c r="K61" s="860">
        <v>2376606</v>
      </c>
      <c r="L61" s="861"/>
      <c r="M61" s="862"/>
      <c r="N61" s="740"/>
      <c r="O61" s="741"/>
      <c r="P61" s="863"/>
      <c r="Q61" s="863"/>
      <c r="R61" s="863"/>
      <c r="S61" s="864"/>
      <c r="T61" s="865" t="s">
        <v>348</v>
      </c>
      <c r="U61" s="865" t="s">
        <v>348</v>
      </c>
      <c r="V61" s="865" t="s">
        <v>348</v>
      </c>
      <c r="W61" s="865" t="s">
        <v>348</v>
      </c>
      <c r="X61" s="865" t="s">
        <v>348</v>
      </c>
      <c r="Y61" s="865" t="s">
        <v>348</v>
      </c>
      <c r="Z61" s="865" t="s">
        <v>348</v>
      </c>
      <c r="AA61" s="865" t="s">
        <v>348</v>
      </c>
      <c r="AB61" s="4" t="s">
        <v>278</v>
      </c>
      <c r="AC61" s="17" t="s">
        <v>279</v>
      </c>
      <c r="AD61" s="77" t="s">
        <v>300</v>
      </c>
      <c r="AE61" s="723"/>
      <c r="AF61" s="723"/>
      <c r="AG61" s="723"/>
      <c r="AH61" s="723"/>
      <c r="AI61" s="723"/>
      <c r="AJ61" s="723"/>
      <c r="AK61" s="723"/>
      <c r="AL61" s="761"/>
      <c r="AM61" s="90"/>
      <c r="AN61" s="225" t="s">
        <v>278</v>
      </c>
      <c r="AO61" s="17" t="s">
        <v>279</v>
      </c>
      <c r="AP61" s="77" t="s">
        <v>300</v>
      </c>
      <c r="AQ61" s="377">
        <v>2995</v>
      </c>
      <c r="AR61" s="907">
        <v>3151</v>
      </c>
      <c r="AS61" s="1034"/>
      <c r="AT61" s="378"/>
      <c r="AV61" s="313" t="s">
        <v>278</v>
      </c>
      <c r="AW61" s="46" t="s">
        <v>279</v>
      </c>
      <c r="AX61" s="188" t="s">
        <v>141</v>
      </c>
      <c r="AY61" s="391">
        <v>672.9397217928903</v>
      </c>
      <c r="AZ61" s="391">
        <v>697.357753811826</v>
      </c>
      <c r="BA61" s="391">
        <v>734.3188707280832</v>
      </c>
      <c r="BB61" s="392">
        <v>740.60641944531</v>
      </c>
      <c r="BC61" s="1080" t="s">
        <v>354</v>
      </c>
      <c r="BD61" s="1080" t="s">
        <v>354</v>
      </c>
      <c r="BF61" s="313" t="s">
        <v>278</v>
      </c>
      <c r="BG61" s="46" t="s">
        <v>279</v>
      </c>
      <c r="BH61" s="188" t="s">
        <v>141</v>
      </c>
      <c r="BI61" s="391" t="s">
        <v>192</v>
      </c>
      <c r="BJ61" s="391" t="s">
        <v>192</v>
      </c>
      <c r="BK61" s="391" t="s">
        <v>192</v>
      </c>
      <c r="BL61" s="392" t="s">
        <v>192</v>
      </c>
    </row>
    <row r="62" spans="1:64" s="79" customFormat="1" ht="15" customHeight="1" thickBot="1">
      <c r="A62" s="858" t="s">
        <v>171</v>
      </c>
      <c r="B62" s="439" t="s">
        <v>280</v>
      </c>
      <c r="C62" s="842" t="s">
        <v>300</v>
      </c>
      <c r="D62" s="860">
        <v>662</v>
      </c>
      <c r="E62" s="860">
        <v>953842</v>
      </c>
      <c r="F62" s="860">
        <v>652</v>
      </c>
      <c r="G62" s="860">
        <v>929863</v>
      </c>
      <c r="H62" s="860">
        <v>681</v>
      </c>
      <c r="I62" s="860">
        <v>1188323</v>
      </c>
      <c r="J62" s="860">
        <v>680</v>
      </c>
      <c r="K62" s="860">
        <v>1193284</v>
      </c>
      <c r="L62" s="861"/>
      <c r="M62" s="862"/>
      <c r="N62" s="740"/>
      <c r="O62" s="741"/>
      <c r="P62" s="863"/>
      <c r="Q62" s="863"/>
      <c r="R62" s="863"/>
      <c r="S62" s="864"/>
      <c r="T62" s="865" t="s">
        <v>348</v>
      </c>
      <c r="U62" s="865" t="s">
        <v>348</v>
      </c>
      <c r="V62" s="865" t="s">
        <v>348</v>
      </c>
      <c r="W62" s="865" t="s">
        <v>348</v>
      </c>
      <c r="X62" s="865" t="s">
        <v>348</v>
      </c>
      <c r="Y62" s="865" t="s">
        <v>348</v>
      </c>
      <c r="Z62" s="865" t="s">
        <v>348</v>
      </c>
      <c r="AA62" s="865" t="s">
        <v>348</v>
      </c>
      <c r="AB62" s="2" t="s">
        <v>171</v>
      </c>
      <c r="AC62" s="19" t="s">
        <v>280</v>
      </c>
      <c r="AD62" s="77" t="s">
        <v>300</v>
      </c>
      <c r="AE62" s="723"/>
      <c r="AF62" s="723"/>
      <c r="AG62" s="723"/>
      <c r="AH62" s="723"/>
      <c r="AI62" s="723"/>
      <c r="AJ62" s="723"/>
      <c r="AK62" s="723"/>
      <c r="AL62" s="761"/>
      <c r="AM62" s="90"/>
      <c r="AN62" s="225" t="s">
        <v>171</v>
      </c>
      <c r="AO62" s="19" t="s">
        <v>280</v>
      </c>
      <c r="AP62" s="77" t="s">
        <v>300</v>
      </c>
      <c r="AQ62" s="377">
        <v>1395</v>
      </c>
      <c r="AR62" s="907">
        <v>1410</v>
      </c>
      <c r="AS62" s="1034"/>
      <c r="AT62" s="378"/>
      <c r="AV62" s="310">
        <v>10.2</v>
      </c>
      <c r="AW62" s="47" t="s">
        <v>280</v>
      </c>
      <c r="AX62" s="201" t="s">
        <v>141</v>
      </c>
      <c r="AY62" s="393">
        <v>1440.8489425981873</v>
      </c>
      <c r="AZ62" s="393">
        <v>1426.170245398773</v>
      </c>
      <c r="BA62" s="393">
        <v>1744.9676945668134</v>
      </c>
      <c r="BB62" s="394">
        <v>1754.8294117647058</v>
      </c>
      <c r="BC62" s="1080" t="s">
        <v>354</v>
      </c>
      <c r="BD62" s="1080" t="s">
        <v>354</v>
      </c>
      <c r="BF62" s="310">
        <v>10.2</v>
      </c>
      <c r="BG62" s="47" t="s">
        <v>280</v>
      </c>
      <c r="BH62" s="201" t="s">
        <v>141</v>
      </c>
      <c r="BI62" s="393" t="s">
        <v>192</v>
      </c>
      <c r="BJ62" s="393" t="s">
        <v>192</v>
      </c>
      <c r="BK62" s="393" t="s">
        <v>192</v>
      </c>
      <c r="BL62" s="394" t="s">
        <v>192</v>
      </c>
    </row>
    <row r="63" spans="1:64" s="374" customFormat="1" ht="15" customHeight="1">
      <c r="A63" s="900" t="s">
        <v>172</v>
      </c>
      <c r="B63" s="867" t="s">
        <v>281</v>
      </c>
      <c r="C63" s="904" t="s">
        <v>300</v>
      </c>
      <c r="D63" s="303">
        <v>4417</v>
      </c>
      <c r="E63" s="303">
        <v>3032220</v>
      </c>
      <c r="F63" s="303">
        <v>4878</v>
      </c>
      <c r="G63" s="303">
        <v>3371523</v>
      </c>
      <c r="H63" s="303">
        <v>6471</v>
      </c>
      <c r="I63" s="303">
        <v>4555587</v>
      </c>
      <c r="J63" s="303">
        <v>6747</v>
      </c>
      <c r="K63" s="303">
        <v>4709170</v>
      </c>
      <c r="L63" s="869" t="s">
        <v>351</v>
      </c>
      <c r="M63" s="870" t="s">
        <v>351</v>
      </c>
      <c r="N63" s="871" t="s">
        <v>351</v>
      </c>
      <c r="O63" s="872" t="s">
        <v>351</v>
      </c>
      <c r="P63" s="873" t="s">
        <v>351</v>
      </c>
      <c r="Q63" s="873" t="s">
        <v>351</v>
      </c>
      <c r="R63" s="873" t="s">
        <v>351</v>
      </c>
      <c r="S63" s="874" t="s">
        <v>351</v>
      </c>
      <c r="T63" s="1100" t="s">
        <v>348</v>
      </c>
      <c r="U63" s="1100" t="s">
        <v>348</v>
      </c>
      <c r="V63" s="1100" t="s">
        <v>348</v>
      </c>
      <c r="W63" s="1100" t="s">
        <v>348</v>
      </c>
      <c r="X63" s="1100" t="s">
        <v>348</v>
      </c>
      <c r="Y63" s="1100" t="s">
        <v>348</v>
      </c>
      <c r="Z63" s="1100" t="s">
        <v>348</v>
      </c>
      <c r="AA63" s="1100" t="s">
        <v>348</v>
      </c>
      <c r="AB63" s="4" t="s">
        <v>172</v>
      </c>
      <c r="AC63" s="19" t="s">
        <v>281</v>
      </c>
      <c r="AD63" s="77" t="s">
        <v>300</v>
      </c>
      <c r="AE63" s="875">
        <v>0</v>
      </c>
      <c r="AF63" s="875">
        <v>0</v>
      </c>
      <c r="AG63" s="875">
        <v>0</v>
      </c>
      <c r="AH63" s="875">
        <v>0</v>
      </c>
      <c r="AI63" s="875">
        <v>0</v>
      </c>
      <c r="AJ63" s="875">
        <v>0</v>
      </c>
      <c r="AK63" s="875">
        <v>0</v>
      </c>
      <c r="AL63" s="876">
        <v>0</v>
      </c>
      <c r="AM63" s="857"/>
      <c r="AN63" s="225" t="s">
        <v>172</v>
      </c>
      <c r="AO63" s="19" t="s">
        <v>281</v>
      </c>
      <c r="AP63" s="118" t="s">
        <v>300</v>
      </c>
      <c r="AQ63" s="377">
        <v>8681</v>
      </c>
      <c r="AR63" s="907">
        <v>9000</v>
      </c>
      <c r="AS63" s="1034"/>
      <c r="AT63" s="378"/>
      <c r="AV63" s="313">
        <v>10.3</v>
      </c>
      <c r="AW63" s="19" t="s">
        <v>281</v>
      </c>
      <c r="AX63" s="202" t="s">
        <v>141</v>
      </c>
      <c r="AY63" s="382">
        <v>686.4885669006113</v>
      </c>
      <c r="AZ63" s="382">
        <v>691.1691266912669</v>
      </c>
      <c r="BA63" s="382">
        <v>704.0004636068613</v>
      </c>
      <c r="BB63" s="383">
        <v>697.9650214910331</v>
      </c>
      <c r="BC63" s="1080" t="s">
        <v>354</v>
      </c>
      <c r="BD63" s="1080" t="s">
        <v>354</v>
      </c>
      <c r="BF63" s="313">
        <v>10.3</v>
      </c>
      <c r="BG63" s="19" t="s">
        <v>281</v>
      </c>
      <c r="BH63" s="202" t="s">
        <v>141</v>
      </c>
      <c r="BI63" s="382" t="s">
        <v>192</v>
      </c>
      <c r="BJ63" s="382" t="s">
        <v>192</v>
      </c>
      <c r="BK63" s="382" t="s">
        <v>192</v>
      </c>
      <c r="BL63" s="383" t="s">
        <v>192</v>
      </c>
    </row>
    <row r="64" spans="1:64" s="79" customFormat="1" ht="15" customHeight="1">
      <c r="A64" s="902" t="s">
        <v>232</v>
      </c>
      <c r="B64" s="425" t="s">
        <v>282</v>
      </c>
      <c r="C64" s="859" t="s">
        <v>300</v>
      </c>
      <c r="D64" s="860">
        <v>2176</v>
      </c>
      <c r="E64" s="860">
        <v>967893</v>
      </c>
      <c r="F64" s="860">
        <v>2349</v>
      </c>
      <c r="G64" s="860">
        <v>1070255</v>
      </c>
      <c r="H64" s="860">
        <v>3814</v>
      </c>
      <c r="I64" s="860">
        <v>1494715</v>
      </c>
      <c r="J64" s="860">
        <v>3916</v>
      </c>
      <c r="K64" s="860">
        <v>1597419</v>
      </c>
      <c r="L64" s="861"/>
      <c r="M64" s="862"/>
      <c r="N64" s="740"/>
      <c r="O64" s="741"/>
      <c r="P64" s="863"/>
      <c r="Q64" s="863"/>
      <c r="R64" s="863"/>
      <c r="S64" s="864"/>
      <c r="T64" s="865" t="s">
        <v>348</v>
      </c>
      <c r="U64" s="865" t="s">
        <v>348</v>
      </c>
      <c r="V64" s="865" t="s">
        <v>348</v>
      </c>
      <c r="W64" s="865" t="s">
        <v>348</v>
      </c>
      <c r="X64" s="865" t="s">
        <v>348</v>
      </c>
      <c r="Y64" s="865" t="s">
        <v>348</v>
      </c>
      <c r="Z64" s="865" t="s">
        <v>348</v>
      </c>
      <c r="AA64" s="865" t="s">
        <v>348</v>
      </c>
      <c r="AB64" s="4" t="s">
        <v>232</v>
      </c>
      <c r="AC64" s="17" t="s">
        <v>282</v>
      </c>
      <c r="AD64" s="77" t="s">
        <v>300</v>
      </c>
      <c r="AE64" s="723"/>
      <c r="AF64" s="723"/>
      <c r="AG64" s="723"/>
      <c r="AH64" s="723"/>
      <c r="AI64" s="723"/>
      <c r="AJ64" s="723"/>
      <c r="AK64" s="723"/>
      <c r="AL64" s="761"/>
      <c r="AM64" s="90"/>
      <c r="AN64" s="225" t="s">
        <v>232</v>
      </c>
      <c r="AO64" s="17" t="s">
        <v>282</v>
      </c>
      <c r="AP64" s="77" t="s">
        <v>300</v>
      </c>
      <c r="AQ64" s="377">
        <v>5919</v>
      </c>
      <c r="AR64" s="907">
        <v>6071</v>
      </c>
      <c r="AS64" s="1034"/>
      <c r="AT64" s="378"/>
      <c r="AV64" s="313" t="s">
        <v>232</v>
      </c>
      <c r="AW64" s="17" t="s">
        <v>282</v>
      </c>
      <c r="AX64" s="194" t="s">
        <v>141</v>
      </c>
      <c r="AY64" s="382">
        <v>444.8037683823529</v>
      </c>
      <c r="AZ64" s="382">
        <v>455.6215410813112</v>
      </c>
      <c r="BA64" s="386">
        <v>391.9022024121657</v>
      </c>
      <c r="BB64" s="387">
        <v>407.92109295199185</v>
      </c>
      <c r="BC64" s="1080" t="s">
        <v>354</v>
      </c>
      <c r="BD64" s="1080" t="s">
        <v>354</v>
      </c>
      <c r="BF64" s="313" t="s">
        <v>232</v>
      </c>
      <c r="BG64" s="17" t="s">
        <v>282</v>
      </c>
      <c r="BH64" s="194" t="s">
        <v>141</v>
      </c>
      <c r="BI64" s="382" t="s">
        <v>192</v>
      </c>
      <c r="BJ64" s="382" t="s">
        <v>192</v>
      </c>
      <c r="BK64" s="386" t="s">
        <v>192</v>
      </c>
      <c r="BL64" s="387" t="s">
        <v>192</v>
      </c>
    </row>
    <row r="65" spans="1:64" s="79" customFormat="1" ht="15" customHeight="1">
      <c r="A65" s="902" t="s">
        <v>233</v>
      </c>
      <c r="B65" s="425" t="s">
        <v>92</v>
      </c>
      <c r="C65" s="859" t="s">
        <v>300</v>
      </c>
      <c r="D65" s="860">
        <v>1217</v>
      </c>
      <c r="E65" s="860">
        <v>1200113</v>
      </c>
      <c r="F65" s="860">
        <v>1303</v>
      </c>
      <c r="G65" s="860">
        <v>1315611</v>
      </c>
      <c r="H65" s="860">
        <v>1929</v>
      </c>
      <c r="I65" s="860">
        <v>2292222</v>
      </c>
      <c r="J65" s="860">
        <v>1958</v>
      </c>
      <c r="K65" s="860">
        <v>2269496</v>
      </c>
      <c r="L65" s="861"/>
      <c r="M65" s="862"/>
      <c r="N65" s="740"/>
      <c r="O65" s="741"/>
      <c r="P65" s="863"/>
      <c r="Q65" s="863"/>
      <c r="R65" s="863"/>
      <c r="S65" s="864"/>
      <c r="T65" s="865" t="s">
        <v>348</v>
      </c>
      <c r="U65" s="865" t="s">
        <v>348</v>
      </c>
      <c r="V65" s="865" t="s">
        <v>348</v>
      </c>
      <c r="W65" s="865" t="s">
        <v>348</v>
      </c>
      <c r="X65" s="865" t="s">
        <v>348</v>
      </c>
      <c r="Y65" s="865" t="s">
        <v>348</v>
      </c>
      <c r="Z65" s="865" t="s">
        <v>348</v>
      </c>
      <c r="AA65" s="865" t="s">
        <v>348</v>
      </c>
      <c r="AB65" s="4" t="s">
        <v>233</v>
      </c>
      <c r="AC65" s="17" t="s">
        <v>92</v>
      </c>
      <c r="AD65" s="77" t="s">
        <v>300</v>
      </c>
      <c r="AE65" s="723"/>
      <c r="AF65" s="723"/>
      <c r="AG65" s="723"/>
      <c r="AH65" s="723"/>
      <c r="AI65" s="723"/>
      <c r="AJ65" s="723"/>
      <c r="AK65" s="723"/>
      <c r="AL65" s="761"/>
      <c r="AM65" s="90"/>
      <c r="AN65" s="225" t="s">
        <v>233</v>
      </c>
      <c r="AO65" s="17" t="s">
        <v>92</v>
      </c>
      <c r="AP65" s="77" t="s">
        <v>300</v>
      </c>
      <c r="AQ65" s="377">
        <v>1021</v>
      </c>
      <c r="AR65" s="907">
        <v>1061</v>
      </c>
      <c r="AS65" s="1034"/>
      <c r="AT65" s="378"/>
      <c r="AV65" s="313" t="s">
        <v>233</v>
      </c>
      <c r="AW65" s="17" t="s">
        <v>92</v>
      </c>
      <c r="AX65" s="194" t="s">
        <v>141</v>
      </c>
      <c r="AY65" s="382">
        <v>986.1240755957272</v>
      </c>
      <c r="AZ65" s="382">
        <v>1009.678434382195</v>
      </c>
      <c r="BA65" s="386">
        <v>1188.2954898911353</v>
      </c>
      <c r="BB65" s="387">
        <v>1159.0888661899899</v>
      </c>
      <c r="BC65" s="1080" t="s">
        <v>354</v>
      </c>
      <c r="BD65" s="1080" t="s">
        <v>354</v>
      </c>
      <c r="BF65" s="313" t="s">
        <v>233</v>
      </c>
      <c r="BG65" s="17" t="s">
        <v>92</v>
      </c>
      <c r="BH65" s="194" t="s">
        <v>141</v>
      </c>
      <c r="BI65" s="382" t="s">
        <v>192</v>
      </c>
      <c r="BJ65" s="382" t="s">
        <v>192</v>
      </c>
      <c r="BK65" s="386" t="s">
        <v>192</v>
      </c>
      <c r="BL65" s="387" t="s">
        <v>192</v>
      </c>
    </row>
    <row r="66" spans="1:64" s="79" customFormat="1" ht="15" customHeight="1">
      <c r="A66" s="902" t="s">
        <v>234</v>
      </c>
      <c r="B66" s="425" t="s">
        <v>283</v>
      </c>
      <c r="C66" s="859" t="s">
        <v>300</v>
      </c>
      <c r="D66" s="860">
        <v>756</v>
      </c>
      <c r="E66" s="860">
        <v>695917</v>
      </c>
      <c r="F66" s="860">
        <v>934</v>
      </c>
      <c r="G66" s="860">
        <v>805960</v>
      </c>
      <c r="H66" s="860">
        <v>388</v>
      </c>
      <c r="I66" s="860">
        <v>537725</v>
      </c>
      <c r="J66" s="860">
        <v>498</v>
      </c>
      <c r="K66" s="860">
        <v>603983</v>
      </c>
      <c r="L66" s="861"/>
      <c r="M66" s="862"/>
      <c r="N66" s="740"/>
      <c r="O66" s="741"/>
      <c r="P66" s="863"/>
      <c r="Q66" s="863"/>
      <c r="R66" s="863"/>
      <c r="S66" s="864"/>
      <c r="T66" s="865" t="s">
        <v>348</v>
      </c>
      <c r="U66" s="865" t="s">
        <v>348</v>
      </c>
      <c r="V66" s="865" t="s">
        <v>348</v>
      </c>
      <c r="W66" s="865" t="s">
        <v>348</v>
      </c>
      <c r="X66" s="865" t="s">
        <v>348</v>
      </c>
      <c r="Y66" s="865" t="s">
        <v>348</v>
      </c>
      <c r="Z66" s="865" t="s">
        <v>348</v>
      </c>
      <c r="AA66" s="865" t="s">
        <v>348</v>
      </c>
      <c r="AB66" s="4" t="s">
        <v>234</v>
      </c>
      <c r="AC66" s="17" t="s">
        <v>283</v>
      </c>
      <c r="AD66" s="77" t="s">
        <v>300</v>
      </c>
      <c r="AE66" s="723"/>
      <c r="AF66" s="723"/>
      <c r="AG66" s="723"/>
      <c r="AH66" s="723"/>
      <c r="AI66" s="723"/>
      <c r="AJ66" s="723"/>
      <c r="AK66" s="723"/>
      <c r="AL66" s="761"/>
      <c r="AM66" s="90"/>
      <c r="AN66" s="225" t="s">
        <v>234</v>
      </c>
      <c r="AO66" s="17" t="s">
        <v>283</v>
      </c>
      <c r="AP66" s="77" t="s">
        <v>300</v>
      </c>
      <c r="AQ66" s="377">
        <v>719</v>
      </c>
      <c r="AR66" s="907">
        <v>814</v>
      </c>
      <c r="AS66" s="1034"/>
      <c r="AT66" s="378"/>
      <c r="AV66" s="313" t="s">
        <v>234</v>
      </c>
      <c r="AW66" s="17" t="s">
        <v>283</v>
      </c>
      <c r="AX66" s="194" t="s">
        <v>141</v>
      </c>
      <c r="AY66" s="386">
        <v>920.5251322751323</v>
      </c>
      <c r="AZ66" s="386">
        <v>862.9122055674518</v>
      </c>
      <c r="BA66" s="396">
        <v>1385.889175257732</v>
      </c>
      <c r="BB66" s="397">
        <v>1212.8172690763051</v>
      </c>
      <c r="BC66" s="1080" t="s">
        <v>354</v>
      </c>
      <c r="BD66" s="1080" t="s">
        <v>354</v>
      </c>
      <c r="BF66" s="313" t="s">
        <v>234</v>
      </c>
      <c r="BG66" s="17" t="s">
        <v>283</v>
      </c>
      <c r="BH66" s="194" t="s">
        <v>141</v>
      </c>
      <c r="BI66" s="386" t="s">
        <v>192</v>
      </c>
      <c r="BJ66" s="386" t="s">
        <v>192</v>
      </c>
      <c r="BK66" s="396" t="s">
        <v>192</v>
      </c>
      <c r="BL66" s="397" t="s">
        <v>192</v>
      </c>
    </row>
    <row r="67" spans="1:64" s="79" customFormat="1" ht="15" customHeight="1" thickBot="1">
      <c r="A67" s="902" t="s">
        <v>284</v>
      </c>
      <c r="B67" s="432" t="s">
        <v>285</v>
      </c>
      <c r="C67" s="859" t="s">
        <v>300</v>
      </c>
      <c r="D67" s="860">
        <v>268</v>
      </c>
      <c r="E67" s="860">
        <v>168297</v>
      </c>
      <c r="F67" s="860">
        <v>292</v>
      </c>
      <c r="G67" s="860">
        <v>179697</v>
      </c>
      <c r="H67" s="860">
        <v>340</v>
      </c>
      <c r="I67" s="860">
        <v>230925</v>
      </c>
      <c r="J67" s="860">
        <v>375</v>
      </c>
      <c r="K67" s="860">
        <v>238272</v>
      </c>
      <c r="L67" s="861"/>
      <c r="M67" s="862"/>
      <c r="N67" s="740"/>
      <c r="O67" s="741"/>
      <c r="P67" s="863"/>
      <c r="Q67" s="863"/>
      <c r="R67" s="863"/>
      <c r="S67" s="864"/>
      <c r="T67" s="865" t="s">
        <v>348</v>
      </c>
      <c r="U67" s="865" t="s">
        <v>348</v>
      </c>
      <c r="V67" s="865" t="s">
        <v>348</v>
      </c>
      <c r="W67" s="865" t="s">
        <v>348</v>
      </c>
      <c r="X67" s="865" t="s">
        <v>348</v>
      </c>
      <c r="Y67" s="865" t="s">
        <v>348</v>
      </c>
      <c r="Z67" s="865" t="s">
        <v>348</v>
      </c>
      <c r="AA67" s="865" t="s">
        <v>348</v>
      </c>
      <c r="AB67" s="4" t="s">
        <v>284</v>
      </c>
      <c r="AC67" s="17" t="s">
        <v>285</v>
      </c>
      <c r="AD67" s="77" t="s">
        <v>300</v>
      </c>
      <c r="AE67" s="723"/>
      <c r="AF67" s="723"/>
      <c r="AG67" s="723"/>
      <c r="AH67" s="723"/>
      <c r="AI67" s="723"/>
      <c r="AJ67" s="723"/>
      <c r="AK67" s="723"/>
      <c r="AL67" s="761"/>
      <c r="AM67" s="90"/>
      <c r="AN67" s="225" t="s">
        <v>284</v>
      </c>
      <c r="AO67" s="17" t="s">
        <v>285</v>
      </c>
      <c r="AP67" s="77" t="s">
        <v>300</v>
      </c>
      <c r="AQ67" s="377">
        <v>1022</v>
      </c>
      <c r="AR67" s="907">
        <v>1054</v>
      </c>
      <c r="AS67" s="1034"/>
      <c r="AT67" s="378"/>
      <c r="AV67" s="313" t="s">
        <v>284</v>
      </c>
      <c r="AW67" s="46" t="s">
        <v>285</v>
      </c>
      <c r="AX67" s="188" t="s">
        <v>141</v>
      </c>
      <c r="AY67" s="391">
        <v>627.973880597015</v>
      </c>
      <c r="AZ67" s="391">
        <v>615.4006849315068</v>
      </c>
      <c r="BA67" s="391">
        <v>679.1911764705883</v>
      </c>
      <c r="BB67" s="392">
        <v>635.392</v>
      </c>
      <c r="BC67" s="1080" t="s">
        <v>354</v>
      </c>
      <c r="BD67" s="1080" t="s">
        <v>354</v>
      </c>
      <c r="BF67" s="313" t="s">
        <v>284</v>
      </c>
      <c r="BG67" s="46" t="s">
        <v>285</v>
      </c>
      <c r="BH67" s="188" t="s">
        <v>141</v>
      </c>
      <c r="BI67" s="391" t="s">
        <v>192</v>
      </c>
      <c r="BJ67" s="391" t="s">
        <v>192</v>
      </c>
      <c r="BK67" s="391" t="s">
        <v>192</v>
      </c>
      <c r="BL67" s="392" t="s">
        <v>192</v>
      </c>
    </row>
    <row r="68" spans="1:64" s="79" customFormat="1" ht="15" customHeight="1" thickBot="1">
      <c r="A68" s="910" t="s">
        <v>173</v>
      </c>
      <c r="B68" s="437" t="s">
        <v>17</v>
      </c>
      <c r="C68" s="911" t="s">
        <v>300</v>
      </c>
      <c r="D68" s="860">
        <v>141</v>
      </c>
      <c r="E68" s="860">
        <v>401879</v>
      </c>
      <c r="F68" s="860">
        <v>154</v>
      </c>
      <c r="G68" s="860">
        <v>421775</v>
      </c>
      <c r="H68" s="860">
        <v>319</v>
      </c>
      <c r="I68" s="860">
        <v>771912</v>
      </c>
      <c r="J68" s="860">
        <v>323</v>
      </c>
      <c r="K68" s="860">
        <v>799044</v>
      </c>
      <c r="L68" s="861"/>
      <c r="M68" s="862"/>
      <c r="N68" s="740"/>
      <c r="O68" s="741"/>
      <c r="P68" s="863"/>
      <c r="Q68" s="863"/>
      <c r="R68" s="863"/>
      <c r="S68" s="864"/>
      <c r="T68" s="865" t="s">
        <v>348</v>
      </c>
      <c r="U68" s="865" t="s">
        <v>348</v>
      </c>
      <c r="V68" s="865" t="s">
        <v>348</v>
      </c>
      <c r="W68" s="865" t="s">
        <v>348</v>
      </c>
      <c r="X68" s="865" t="s">
        <v>348</v>
      </c>
      <c r="Y68" s="865" t="s">
        <v>348</v>
      </c>
      <c r="Z68" s="865" t="s">
        <v>348</v>
      </c>
      <c r="AA68" s="865" t="s">
        <v>348</v>
      </c>
      <c r="AB68" s="13" t="s">
        <v>173</v>
      </c>
      <c r="AC68" s="23" t="s">
        <v>17</v>
      </c>
      <c r="AD68" s="78" t="s">
        <v>300</v>
      </c>
      <c r="AE68" s="799"/>
      <c r="AF68" s="799"/>
      <c r="AG68" s="799"/>
      <c r="AH68" s="799"/>
      <c r="AI68" s="799"/>
      <c r="AJ68" s="799"/>
      <c r="AK68" s="799"/>
      <c r="AL68" s="800"/>
      <c r="AM68" s="90"/>
      <c r="AN68" s="227" t="s">
        <v>173</v>
      </c>
      <c r="AO68" s="23" t="s">
        <v>17</v>
      </c>
      <c r="AP68" s="78" t="s">
        <v>300</v>
      </c>
      <c r="AQ68" s="398">
        <v>1173</v>
      </c>
      <c r="AR68" s="1040">
        <v>1206</v>
      </c>
      <c r="AS68" s="1035"/>
      <c r="AT68" s="1036"/>
      <c r="AV68" s="316">
        <v>10.4</v>
      </c>
      <c r="AW68" s="23" t="s">
        <v>17</v>
      </c>
      <c r="AX68" s="322" t="s">
        <v>141</v>
      </c>
      <c r="AY68" s="379">
        <v>2850.205673758865</v>
      </c>
      <c r="AZ68" s="379">
        <v>2738.7987012987014</v>
      </c>
      <c r="BA68" s="379">
        <v>2419.786833855799</v>
      </c>
      <c r="BB68" s="381">
        <v>2473.8204334365323</v>
      </c>
      <c r="BC68" s="1080" t="s">
        <v>354</v>
      </c>
      <c r="BD68" s="1080" t="s">
        <v>354</v>
      </c>
      <c r="BF68" s="316">
        <v>10.4</v>
      </c>
      <c r="BG68" s="23" t="s">
        <v>17</v>
      </c>
      <c r="BH68" s="322" t="s">
        <v>141</v>
      </c>
      <c r="BI68" s="379" t="s">
        <v>192</v>
      </c>
      <c r="BJ68" s="379" t="s">
        <v>192</v>
      </c>
      <c r="BK68" s="379" t="s">
        <v>192</v>
      </c>
      <c r="BL68" s="381" t="s">
        <v>192</v>
      </c>
    </row>
    <row r="69" spans="1:20" ht="15" customHeight="1" thickBot="1">
      <c r="A69" s="34"/>
      <c r="B69" s="127"/>
      <c r="C69" s="128"/>
      <c r="D69" s="34"/>
      <c r="E69" s="34"/>
      <c r="F69" s="34"/>
      <c r="G69" s="34"/>
      <c r="H69" s="34"/>
      <c r="I69" s="34"/>
      <c r="J69" s="34"/>
      <c r="K69" s="34"/>
      <c r="M69" s="10"/>
      <c r="N69" s="10"/>
      <c r="O69" s="91"/>
      <c r="P69" s="10"/>
      <c r="Q69" s="10"/>
      <c r="R69" s="10"/>
      <c r="T69" s="344"/>
    </row>
    <row r="70" spans="1:28" ht="12.75" customHeight="1" thickBot="1">
      <c r="A70" s="126"/>
      <c r="B70" s="399"/>
      <c r="C70" s="400" t="s">
        <v>157</v>
      </c>
      <c r="D70" s="326">
        <f>COUNTBLANK(D11:D68)</f>
        <v>0</v>
      </c>
      <c r="E70" s="326">
        <f aca="true" t="shared" si="0" ref="E70:K70">COUNTBLANK(E11:E68)</f>
        <v>0</v>
      </c>
      <c r="F70" s="326">
        <f t="shared" si="0"/>
        <v>0</v>
      </c>
      <c r="G70" s="326">
        <f t="shared" si="0"/>
        <v>0</v>
      </c>
      <c r="H70" s="326">
        <f t="shared" si="0"/>
        <v>0</v>
      </c>
      <c r="I70" s="326">
        <f t="shared" si="0"/>
        <v>0</v>
      </c>
      <c r="J70" s="326">
        <f t="shared" si="0"/>
        <v>0</v>
      </c>
      <c r="K70" s="327">
        <f t="shared" si="0"/>
        <v>0</v>
      </c>
      <c r="M70" s="10"/>
      <c r="N70" s="10"/>
      <c r="O70" s="10"/>
      <c r="P70" s="10"/>
      <c r="Q70" s="10"/>
      <c r="R70" s="10"/>
      <c r="T70" s="344"/>
      <c r="AB70" s="79"/>
    </row>
    <row r="71" spans="1:28" ht="12.75" customHeight="1" thickBot="1">
      <c r="A71" s="126"/>
      <c r="B71" s="126"/>
      <c r="C71" s="400" t="s">
        <v>174</v>
      </c>
      <c r="D71" s="326">
        <f>54-(COUNT(D11:D68)+D70)</f>
        <v>-4</v>
      </c>
      <c r="E71" s="326">
        <f aca="true" t="shared" si="1" ref="E71:K71">54-(COUNT(E11:E68)+E70)</f>
        <v>-4</v>
      </c>
      <c r="F71" s="326">
        <f t="shared" si="1"/>
        <v>-4</v>
      </c>
      <c r="G71" s="326">
        <f t="shared" si="1"/>
        <v>-4</v>
      </c>
      <c r="H71" s="326">
        <f t="shared" si="1"/>
        <v>-4</v>
      </c>
      <c r="I71" s="326">
        <f t="shared" si="1"/>
        <v>-4</v>
      </c>
      <c r="J71" s="326">
        <f t="shared" si="1"/>
        <v>-4</v>
      </c>
      <c r="K71" s="326">
        <f t="shared" si="1"/>
        <v>-4</v>
      </c>
      <c r="M71" s="10"/>
      <c r="N71" s="10"/>
      <c r="O71" s="10"/>
      <c r="P71" s="10"/>
      <c r="Q71" s="10"/>
      <c r="R71" s="10"/>
      <c r="AB71" s="79"/>
    </row>
    <row r="72" spans="1:28" ht="12.75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M72" s="10"/>
      <c r="N72" s="10"/>
      <c r="O72" s="10"/>
      <c r="P72" s="10"/>
      <c r="Q72" s="10"/>
      <c r="R72" s="10"/>
      <c r="AB72" s="79"/>
    </row>
    <row r="73" spans="1:18" ht="12.75" customHeight="1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M73" s="10"/>
      <c r="N73" s="10"/>
      <c r="O73" s="10"/>
      <c r="P73" s="10"/>
      <c r="Q73" s="10"/>
      <c r="R73" s="10"/>
    </row>
    <row r="74" spans="1:18" ht="12.75" customHeight="1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M74" s="10"/>
      <c r="N74" s="10"/>
      <c r="O74" s="10"/>
      <c r="P74" s="10"/>
      <c r="Q74" s="10"/>
      <c r="R74" s="10"/>
    </row>
    <row r="75" spans="1:18" ht="12.75" customHeight="1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M75" s="10"/>
      <c r="N75" s="10"/>
      <c r="O75" s="10"/>
      <c r="P75" s="10"/>
      <c r="Q75" s="10"/>
      <c r="R75" s="10"/>
    </row>
    <row r="76" spans="1:18" ht="12.75" customHeight="1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M76" s="10"/>
      <c r="N76" s="10"/>
      <c r="O76" s="10"/>
      <c r="P76" s="10"/>
      <c r="Q76" s="10"/>
      <c r="R76" s="10"/>
    </row>
    <row r="77" spans="1:11" ht="12.75" customHeight="1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</row>
    <row r="78" spans="1:11" ht="12.75" customHeight="1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</row>
    <row r="79" spans="1:11" ht="12.75" customHeight="1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</row>
    <row r="80" spans="1:11" ht="12.75" customHeight="1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</row>
    <row r="81" spans="1:11" ht="12.75" customHeight="1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</row>
    <row r="82" spans="1:11" ht="12.75" customHeight="1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</row>
    <row r="83" spans="1:11" ht="12.75" customHeight="1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</row>
    <row r="84" spans="1:11" ht="12.75" customHeight="1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</row>
    <row r="85" spans="1:11" ht="12.75" customHeight="1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</row>
    <row r="86" spans="1:11" ht="12.75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</row>
    <row r="87" spans="1:11" ht="12.75" customHeight="1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</row>
    <row r="88" spans="1:11" ht="12.75" customHeight="1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</row>
    <row r="89" spans="1:11" ht="12.75" customHeight="1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</row>
    <row r="90" spans="1:11" ht="12.75" customHeight="1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</row>
    <row r="91" spans="1:11" ht="12.75" customHeight="1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</row>
    <row r="92" spans="1:11" ht="12.75" customHeight="1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</row>
    <row r="93" spans="1:11" ht="12.75" customHeight="1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</row>
    <row r="94" spans="1:11" ht="12.75" customHeight="1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</row>
    <row r="95" spans="1:11" ht="12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</row>
    <row r="96" spans="1:11" ht="12.75" customHeight="1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</row>
    <row r="97" spans="1:11" ht="12.75" customHeight="1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</row>
    <row r="98" spans="1:11" ht="12.75" customHeight="1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</row>
    <row r="99" spans="1:11" ht="12.75" customHeight="1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</row>
    <row r="100" spans="1:11" ht="12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</row>
    <row r="101" spans="1:11" ht="12.75" customHeight="1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</row>
    <row r="102" ht="12.75" customHeight="1" hidden="1" thickBot="1"/>
    <row r="103" spans="2:30" ht="12.75" customHeight="1" hidden="1">
      <c r="B103" s="11" t="s">
        <v>35</v>
      </c>
      <c r="C103" s="82"/>
      <c r="D103" s="82"/>
      <c r="E103" s="82"/>
      <c r="F103" s="9"/>
      <c r="G103" s="9"/>
      <c r="H103" s="9"/>
      <c r="I103" s="9"/>
      <c r="J103" s="9"/>
      <c r="K103" s="83"/>
      <c r="AB103" s="56"/>
      <c r="AC103" s="104" t="str">
        <f>B103</f>
        <v>Derived data</v>
      </c>
      <c r="AD103" s="56"/>
    </row>
    <row r="104" spans="2:30" ht="12.75" customHeight="1" hidden="1">
      <c r="B104" s="55" t="s">
        <v>36</v>
      </c>
      <c r="C104" s="105" t="s">
        <v>300</v>
      </c>
      <c r="D104" s="68">
        <f aca="true" t="shared" si="2" ref="D104:K104">D59+D60+D61</f>
        <v>4709</v>
      </c>
      <c r="E104" s="68">
        <f t="shared" si="2"/>
        <v>3321073</v>
      </c>
      <c r="F104" s="68">
        <f t="shared" si="2"/>
        <v>4806</v>
      </c>
      <c r="G104" s="68">
        <f t="shared" si="2"/>
        <v>3466649</v>
      </c>
      <c r="H104" s="68">
        <f t="shared" si="2"/>
        <v>5336</v>
      </c>
      <c r="I104" s="68">
        <f t="shared" si="2"/>
        <v>4045344</v>
      </c>
      <c r="J104" s="68">
        <f t="shared" si="2"/>
        <v>5221</v>
      </c>
      <c r="K104" s="84">
        <f t="shared" si="2"/>
        <v>4008127</v>
      </c>
      <c r="AB104" s="103"/>
      <c r="AC104" s="107" t="str">
        <f>B104</f>
        <v>Printing + Writing Paper</v>
      </c>
      <c r="AD104" s="102"/>
    </row>
    <row r="105" spans="2:30" ht="12.75" customHeight="1" hidden="1">
      <c r="B105" s="99" t="s">
        <v>38</v>
      </c>
      <c r="C105" s="106" t="s">
        <v>300</v>
      </c>
      <c r="D105" s="100">
        <f aca="true" t="shared" si="3" ref="D105:K105">D62+(D64+D65+D66+D67)+D68</f>
        <v>5220</v>
      </c>
      <c r="E105" s="100">
        <f t="shared" si="3"/>
        <v>4387941</v>
      </c>
      <c r="F105" s="100">
        <f t="shared" si="3"/>
        <v>5684</v>
      </c>
      <c r="G105" s="100">
        <f t="shared" si="3"/>
        <v>4723161</v>
      </c>
      <c r="H105" s="100">
        <f t="shared" si="3"/>
        <v>7471</v>
      </c>
      <c r="I105" s="100">
        <f t="shared" si="3"/>
        <v>6515822</v>
      </c>
      <c r="J105" s="100">
        <f t="shared" si="3"/>
        <v>7750</v>
      </c>
      <c r="K105" s="101">
        <f t="shared" si="3"/>
        <v>6701498</v>
      </c>
      <c r="AB105" s="80"/>
      <c r="AC105" s="108" t="str">
        <f>B105</f>
        <v>Other Paper + Paperboard</v>
      </c>
      <c r="AD105" s="102"/>
    </row>
    <row r="106" spans="2:30" ht="12.75" customHeight="1" hidden="1" thickBot="1">
      <c r="B106" s="99" t="s">
        <v>47</v>
      </c>
      <c r="C106" s="106" t="s">
        <v>300</v>
      </c>
      <c r="D106" s="401">
        <f>D64+D65+D66+D67</f>
        <v>4417</v>
      </c>
      <c r="E106" s="401">
        <f aca="true" t="shared" si="4" ref="E106:K106">E64+E65+E66+E67</f>
        <v>3032220</v>
      </c>
      <c r="F106" s="401">
        <f t="shared" si="4"/>
        <v>4878</v>
      </c>
      <c r="G106" s="401">
        <f t="shared" si="4"/>
        <v>3371523</v>
      </c>
      <c r="H106" s="401">
        <f t="shared" si="4"/>
        <v>6471</v>
      </c>
      <c r="I106" s="401">
        <f t="shared" si="4"/>
        <v>4555587</v>
      </c>
      <c r="J106" s="401">
        <f t="shared" si="4"/>
        <v>6747</v>
      </c>
      <c r="K106" s="402">
        <f t="shared" si="4"/>
        <v>4709170</v>
      </c>
      <c r="AB106" s="403"/>
      <c r="AC106" s="404" t="str">
        <f>B106</f>
        <v>Wrapping  + Packaging Paper and Paperboard</v>
      </c>
      <c r="AD106" s="102"/>
    </row>
    <row r="107" spans="1:56" s="79" customFormat="1" ht="15" customHeight="1" hidden="1" thickBot="1">
      <c r="A107" s="51"/>
      <c r="B107" s="111" t="s">
        <v>296</v>
      </c>
      <c r="C107" s="110" t="s">
        <v>48</v>
      </c>
      <c r="D107" s="405">
        <f>D15-D16</f>
        <v>452.04599999999994</v>
      </c>
      <c r="E107" s="405">
        <f>E15-E16</f>
        <v>43417</v>
      </c>
      <c r="F107" s="405">
        <f aca="true" t="shared" si="5" ref="F107:K107">F15-F16</f>
        <v>475.6839999999998</v>
      </c>
      <c r="G107" s="405">
        <f t="shared" si="5"/>
        <v>46631</v>
      </c>
      <c r="H107" s="405">
        <f t="shared" si="5"/>
        <v>1114.0949999999998</v>
      </c>
      <c r="I107" s="405">
        <f t="shared" si="5"/>
        <v>105623</v>
      </c>
      <c r="J107" s="405">
        <f t="shared" si="5"/>
        <v>1237.156</v>
      </c>
      <c r="K107" s="406">
        <f t="shared" si="5"/>
        <v>128377</v>
      </c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44"/>
      <c r="AB107" s="109"/>
      <c r="AC107" s="404" t="str">
        <f>B107</f>
        <v>of which:Other</v>
      </c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BC107" s="35"/>
      <c r="BD107" s="35"/>
    </row>
    <row r="108" ht="12.75" customHeight="1" hidden="1"/>
  </sheetData>
  <sheetProtection selectLockedCells="1"/>
  <mergeCells count="28">
    <mergeCell ref="AN2:AR4"/>
    <mergeCell ref="BF2:BI4"/>
    <mergeCell ref="AE7:AL7"/>
    <mergeCell ref="AE8:AH8"/>
    <mergeCell ref="AI8:AL8"/>
    <mergeCell ref="AQ8:AR8"/>
    <mergeCell ref="AY8:AZ8"/>
    <mergeCell ref="BA8:BB8"/>
    <mergeCell ref="BI8:BJ8"/>
    <mergeCell ref="AS8:AT8"/>
    <mergeCell ref="I4:K4"/>
    <mergeCell ref="AB2:AF4"/>
    <mergeCell ref="D8:G8"/>
    <mergeCell ref="H8:K8"/>
    <mergeCell ref="J9:K9"/>
    <mergeCell ref="D9:E9"/>
    <mergeCell ref="H9:I9"/>
    <mergeCell ref="F9:G9"/>
    <mergeCell ref="BK8:BL8"/>
    <mergeCell ref="AE9:AF9"/>
    <mergeCell ref="AG9:AH9"/>
    <mergeCell ref="AI9:AJ9"/>
    <mergeCell ref="AK9:AL9"/>
    <mergeCell ref="D2:D3"/>
    <mergeCell ref="E2:E3"/>
    <mergeCell ref="B6:D6"/>
    <mergeCell ref="AI6:AL6"/>
    <mergeCell ref="H2:I2"/>
  </mergeCells>
  <conditionalFormatting sqref="AY11:BB68 BI11:BL68">
    <cfRule type="cellIs" priority="5" dxfId="21" operator="equal" stopIfTrue="1">
      <formula>$AY$3</formula>
    </cfRule>
    <cfRule type="cellIs" priority="6" dxfId="22" operator="equal" stopIfTrue="1">
      <formula>$AY$4</formula>
    </cfRule>
    <cfRule type="cellIs" priority="7" dxfId="23" operator="equal" stopIfTrue="1">
      <formula>$AY$2</formula>
    </cfRule>
  </conditionalFormatting>
  <conditionalFormatting sqref="AQ11:AT68">
    <cfRule type="cellIs" priority="8" dxfId="24" operator="lessThan" stopIfTrue="1">
      <formula>0</formula>
    </cfRule>
  </conditionalFormatting>
  <conditionalFormatting sqref="D71:K71">
    <cfRule type="cellIs" priority="9" dxfId="0" operator="greaterThan" stopIfTrue="1">
      <formula>0</formula>
    </cfRule>
  </conditionalFormatting>
  <conditionalFormatting sqref="BC11:BD68">
    <cfRule type="containsText" priority="1" dxfId="25" operator="containsText" stopIfTrue="1" text="CHECK">
      <formula>NOT(ISERROR(SEARCH("CHECK",BC11)))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geOrder="overThenDown" paperSize="9" scale="56" r:id="rId3"/>
  <colBreaks count="2" manualBreakCount="2">
    <brk id="11" max="65535" man="1"/>
    <brk id="38" max="65535" man="1"/>
  </colBreaks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2:HN68"/>
  <sheetViews>
    <sheetView showGridLines="0" zoomScale="70" zoomScaleNormal="70" zoomScaleSheetLayoutView="100" zoomScalePageLayoutView="0" workbookViewId="0" topLeftCell="A1">
      <selection activeCell="F2" sqref="F2"/>
    </sheetView>
  </sheetViews>
  <sheetFormatPr defaultColWidth="9.625" defaultRowHeight="12.75" customHeight="1"/>
  <cols>
    <col min="1" max="1" width="11.25390625" style="81" customWidth="1"/>
    <col min="2" max="2" width="56.125" style="35" customWidth="1"/>
    <col min="3" max="6" width="25.75390625" style="35" customWidth="1"/>
    <col min="7" max="7" width="7.125" style="35" customWidth="1"/>
    <col min="8" max="9" width="7.25390625" style="35" customWidth="1"/>
    <col min="10" max="10" width="7.375" style="35" customWidth="1"/>
    <col min="11" max="13" width="9.625" style="35" customWidth="1"/>
    <col min="14" max="14" width="9.50390625" style="35" customWidth="1"/>
    <col min="15" max="15" width="6.875" style="35" customWidth="1"/>
    <col min="16" max="16" width="12.625" style="35" customWidth="1"/>
    <col min="17" max="17" width="58.625" style="35" customWidth="1"/>
    <col min="18" max="21" width="14.75390625" style="35" customWidth="1"/>
    <col min="22" max="16384" width="9.625" style="35" customWidth="1"/>
  </cols>
  <sheetData>
    <row r="1" ht="12.75" customHeight="1" thickBot="1"/>
    <row r="2" spans="1:20" ht="16.5" customHeight="1">
      <c r="A2" s="446"/>
      <c r="B2" s="447"/>
      <c r="C2" s="448"/>
      <c r="D2" s="449" t="s">
        <v>246</v>
      </c>
      <c r="E2" s="913" t="s">
        <v>366</v>
      </c>
      <c r="F2" s="914"/>
      <c r="G2" s="686"/>
      <c r="I2" s="686"/>
      <c r="J2" s="686"/>
      <c r="K2" s="686"/>
      <c r="L2" s="686"/>
      <c r="M2" s="7"/>
      <c r="N2" s="6"/>
      <c r="T2" s="228"/>
    </row>
    <row r="3" spans="1:14" ht="16.5" customHeight="1">
      <c r="A3" s="450"/>
      <c r="B3" s="7"/>
      <c r="C3" s="7"/>
      <c r="D3" s="145" t="s">
        <v>209</v>
      </c>
      <c r="E3" s="140"/>
      <c r="F3" s="144" t="e">
        <f>#REF!</f>
        <v>#REF!</v>
      </c>
      <c r="G3" s="686"/>
      <c r="H3" s="686"/>
      <c r="I3" s="686"/>
      <c r="J3" s="686"/>
      <c r="K3" s="686"/>
      <c r="L3" s="686"/>
      <c r="M3" s="7"/>
      <c r="N3" s="6"/>
    </row>
    <row r="4" spans="1:14" ht="16.5" customHeight="1">
      <c r="A4" s="450"/>
      <c r="B4" s="7"/>
      <c r="C4" s="407"/>
      <c r="D4" s="145"/>
      <c r="E4" s="140"/>
      <c r="F4" s="144"/>
      <c r="G4" s="686"/>
      <c r="H4" s="686"/>
      <c r="I4" s="686"/>
      <c r="J4" s="686"/>
      <c r="K4" s="686"/>
      <c r="L4" s="686"/>
      <c r="M4" s="7"/>
      <c r="N4" s="6"/>
    </row>
    <row r="5" spans="1:14" ht="16.5" customHeight="1">
      <c r="A5" s="450"/>
      <c r="B5" s="7"/>
      <c r="C5" s="7"/>
      <c r="D5" s="145" t="s">
        <v>205</v>
      </c>
      <c r="E5" s="140"/>
      <c r="F5" s="144"/>
      <c r="G5" s="686"/>
      <c r="H5" s="686"/>
      <c r="I5" s="686"/>
      <c r="J5" s="686"/>
      <c r="K5" s="686"/>
      <c r="L5" s="686"/>
      <c r="M5" s="7"/>
      <c r="N5" s="6"/>
    </row>
    <row r="6" spans="1:14" ht="16.5" customHeight="1">
      <c r="A6" s="450"/>
      <c r="B6" s="1133" t="s">
        <v>95</v>
      </c>
      <c r="C6" s="1161"/>
      <c r="D6" s="1113" t="e">
        <f>#REF!</f>
        <v>#REF!</v>
      </c>
      <c r="E6" s="1107"/>
      <c r="F6" s="1160"/>
      <c r="G6" s="686"/>
      <c r="H6" s="686"/>
      <c r="I6" s="686"/>
      <c r="J6" s="686"/>
      <c r="K6" s="686"/>
      <c r="L6" s="686"/>
      <c r="M6" s="7"/>
      <c r="N6" s="6"/>
    </row>
    <row r="7" spans="1:14" ht="16.5" customHeight="1">
      <c r="A7" s="450"/>
      <c r="B7" s="1133"/>
      <c r="C7" s="1161"/>
      <c r="D7" s="145"/>
      <c r="E7" s="140"/>
      <c r="F7" s="144"/>
      <c r="G7" s="686"/>
      <c r="H7" s="686"/>
      <c r="I7" s="686"/>
      <c r="J7" s="686"/>
      <c r="K7" s="686"/>
      <c r="L7" s="686"/>
      <c r="M7" s="7"/>
      <c r="N7" s="6"/>
    </row>
    <row r="8" spans="1:19" ht="16.5" customHeight="1">
      <c r="A8" s="450"/>
      <c r="B8" s="1162" t="s">
        <v>199</v>
      </c>
      <c r="C8" s="1163"/>
      <c r="D8" s="145" t="s">
        <v>175</v>
      </c>
      <c r="E8" s="140" t="e">
        <f>#REF!</f>
        <v>#REF!</v>
      </c>
      <c r="F8" s="136" t="e">
        <f>#REF!</f>
        <v>#REF!</v>
      </c>
      <c r="G8" s="686"/>
      <c r="H8" s="686"/>
      <c r="I8" s="686"/>
      <c r="J8" s="686"/>
      <c r="K8" s="686"/>
      <c r="L8" s="686"/>
      <c r="M8" s="7"/>
      <c r="N8" s="6"/>
      <c r="P8" s="1114" t="s">
        <v>180</v>
      </c>
      <c r="Q8" s="1114"/>
      <c r="R8" s="1114"/>
      <c r="S8" s="1114"/>
    </row>
    <row r="9" spans="1:19" ht="16.5" customHeight="1">
      <c r="A9" s="450"/>
      <c r="B9" s="1164" t="s">
        <v>21</v>
      </c>
      <c r="C9" s="1165"/>
      <c r="D9" s="452" t="s">
        <v>208</v>
      </c>
      <c r="E9" s="140" t="e">
        <f>#REF!</f>
        <v>#REF!</v>
      </c>
      <c r="F9" s="144"/>
      <c r="G9" s="686"/>
      <c r="H9" s="686"/>
      <c r="I9" s="686"/>
      <c r="J9" s="686"/>
      <c r="K9" s="686"/>
      <c r="L9" s="686"/>
      <c r="M9" s="7"/>
      <c r="N9" s="6"/>
      <c r="P9" s="1114"/>
      <c r="Q9" s="1114"/>
      <c r="R9" s="1114"/>
      <c r="S9" s="1114"/>
    </row>
    <row r="10" spans="1:19" ht="16.5" customHeight="1">
      <c r="A10" s="450"/>
      <c r="B10" s="1162" t="s">
        <v>22</v>
      </c>
      <c r="C10" s="1162"/>
      <c r="D10" s="453" t="s">
        <v>192</v>
      </c>
      <c r="E10" s="454"/>
      <c r="F10" s="455"/>
      <c r="G10" s="686"/>
      <c r="H10" s="686"/>
      <c r="I10" s="686"/>
      <c r="J10" s="686"/>
      <c r="K10" s="686"/>
      <c r="L10" s="686"/>
      <c r="M10" s="7"/>
      <c r="N10" s="6"/>
      <c r="P10" s="1114"/>
      <c r="Q10" s="1114"/>
      <c r="R10" s="1114"/>
      <c r="S10" s="1114"/>
    </row>
    <row r="11" spans="1:19" ht="16.5" customHeight="1">
      <c r="A11" s="450"/>
      <c r="B11" s="451"/>
      <c r="C11" s="451"/>
      <c r="D11" s="453"/>
      <c r="E11" s="454"/>
      <c r="F11" s="455"/>
      <c r="G11" s="686"/>
      <c r="H11" s="686"/>
      <c r="I11" s="686"/>
      <c r="J11" s="686"/>
      <c r="K11" s="686"/>
      <c r="L11" s="686"/>
      <c r="M11" s="7"/>
      <c r="N11" s="6"/>
      <c r="P11" s="1114"/>
      <c r="Q11" s="1114"/>
      <c r="R11" s="1114"/>
      <c r="S11" s="1114"/>
    </row>
    <row r="12" spans="1:20" ht="18" customHeight="1">
      <c r="A12" s="450"/>
      <c r="B12" s="1134" t="s">
        <v>342</v>
      </c>
      <c r="C12" s="1166"/>
      <c r="D12" s="456"/>
      <c r="E12" s="414"/>
      <c r="F12" s="457"/>
      <c r="G12" s="914" t="s">
        <v>181</v>
      </c>
      <c r="H12" s="914" t="s">
        <v>181</v>
      </c>
      <c r="I12" s="914" t="s">
        <v>181</v>
      </c>
      <c r="J12" s="914" t="s">
        <v>181</v>
      </c>
      <c r="K12" s="914" t="s">
        <v>182</v>
      </c>
      <c r="L12" s="914" t="s">
        <v>182</v>
      </c>
      <c r="M12" s="914" t="s">
        <v>182</v>
      </c>
      <c r="N12" s="914" t="s">
        <v>182</v>
      </c>
      <c r="Q12" s="71" t="s">
        <v>34</v>
      </c>
      <c r="R12" s="1169" t="s">
        <v>31</v>
      </c>
      <c r="S12" s="1170"/>
      <c r="T12" s="10"/>
    </row>
    <row r="13" spans="1:14" ht="16.5" customHeight="1" thickBot="1">
      <c r="A13" s="450"/>
      <c r="B13" s="1167" t="s">
        <v>340</v>
      </c>
      <c r="C13" s="1168"/>
      <c r="D13" s="915" t="s">
        <v>135</v>
      </c>
      <c r="E13" s="821"/>
      <c r="F13" s="458"/>
      <c r="G13" s="813"/>
      <c r="H13" s="688"/>
      <c r="I13" s="688"/>
      <c r="J13" s="688"/>
      <c r="K13" s="686"/>
      <c r="L13" s="686"/>
      <c r="M13" s="7"/>
      <c r="N13" s="6"/>
    </row>
    <row r="14" spans="1:21" s="443" customFormat="1" ht="17.25" customHeight="1">
      <c r="A14" s="1093" t="s">
        <v>210</v>
      </c>
      <c r="B14" s="1093" t="s">
        <v>210</v>
      </c>
      <c r="C14" s="1174" t="s">
        <v>29</v>
      </c>
      <c r="D14" s="1143"/>
      <c r="E14" s="1174" t="s">
        <v>30</v>
      </c>
      <c r="F14" s="1144"/>
      <c r="G14" s="689" t="s">
        <v>136</v>
      </c>
      <c r="H14" s="689"/>
      <c r="I14" s="689" t="s">
        <v>137</v>
      </c>
      <c r="J14" s="689"/>
      <c r="K14" s="689" t="s">
        <v>136</v>
      </c>
      <c r="L14" s="689"/>
      <c r="M14" s="689" t="s">
        <v>137</v>
      </c>
      <c r="N14" s="689"/>
      <c r="P14" s="274" t="s">
        <v>210</v>
      </c>
      <c r="Q14" s="275" t="s">
        <v>210</v>
      </c>
      <c r="R14" s="1171" t="s">
        <v>29</v>
      </c>
      <c r="S14" s="1173"/>
      <c r="T14" s="1171" t="s">
        <v>30</v>
      </c>
      <c r="U14" s="1172"/>
    </row>
    <row r="15" spans="1:21" s="126" customFormat="1" ht="12.75" customHeight="1">
      <c r="A15" s="459" t="s">
        <v>235</v>
      </c>
      <c r="B15" s="459" t="s">
        <v>192</v>
      </c>
      <c r="C15" s="671">
        <v>2013</v>
      </c>
      <c r="D15" s="671">
        <v>2014</v>
      </c>
      <c r="E15" s="671">
        <v>2013</v>
      </c>
      <c r="F15" s="672">
        <v>2014</v>
      </c>
      <c r="G15" s="1101">
        <v>2013</v>
      </c>
      <c r="H15" s="693">
        <v>2014</v>
      </c>
      <c r="I15" s="693">
        <v>2013</v>
      </c>
      <c r="J15" s="693">
        <v>2014</v>
      </c>
      <c r="K15" s="693">
        <v>2013</v>
      </c>
      <c r="L15" s="210">
        <v>2014</v>
      </c>
      <c r="M15" s="693">
        <v>2013</v>
      </c>
      <c r="N15" s="693">
        <v>2014</v>
      </c>
      <c r="O15" s="34"/>
      <c r="P15" s="5" t="s">
        <v>200</v>
      </c>
      <c r="Q15" s="444"/>
      <c r="R15" s="48">
        <v>2013</v>
      </c>
      <c r="S15" s="48">
        <v>2014</v>
      </c>
      <c r="T15" s="48">
        <v>2013</v>
      </c>
      <c r="U15" s="276">
        <v>2014</v>
      </c>
    </row>
    <row r="16" spans="1:21" s="126" customFormat="1" ht="15.75" customHeight="1">
      <c r="A16" s="460">
        <v>11</v>
      </c>
      <c r="B16" s="916" t="s">
        <v>49</v>
      </c>
      <c r="C16" s="917"/>
      <c r="D16" s="917"/>
      <c r="E16" s="917"/>
      <c r="F16" s="918"/>
      <c r="G16" s="919"/>
      <c r="H16" s="919"/>
      <c r="I16" s="919"/>
      <c r="J16" s="919"/>
      <c r="K16" s="919"/>
      <c r="L16" s="919"/>
      <c r="M16" s="919"/>
      <c r="N16" s="919"/>
      <c r="O16" s="445"/>
      <c r="P16" s="277">
        <v>11</v>
      </c>
      <c r="Q16" s="124" t="s">
        <v>49</v>
      </c>
      <c r="R16" s="119"/>
      <c r="S16" s="120"/>
      <c r="T16" s="120"/>
      <c r="U16" s="278"/>
    </row>
    <row r="17" spans="1:21" s="374" customFormat="1" ht="15" customHeight="1">
      <c r="A17" s="920" t="s">
        <v>301</v>
      </c>
      <c r="B17" s="921" t="s">
        <v>302</v>
      </c>
      <c r="C17" s="304">
        <v>198326</v>
      </c>
      <c r="D17" s="304">
        <v>202560</v>
      </c>
      <c r="E17" s="304">
        <v>171157</v>
      </c>
      <c r="F17" s="850">
        <v>158899</v>
      </c>
      <c r="G17" s="752" t="s">
        <v>351</v>
      </c>
      <c r="H17" s="752" t="s">
        <v>351</v>
      </c>
      <c r="I17" s="752" t="s">
        <v>351</v>
      </c>
      <c r="J17" s="752" t="s">
        <v>351</v>
      </c>
      <c r="K17" s="752" t="s">
        <v>351</v>
      </c>
      <c r="L17" s="752" t="s">
        <v>351</v>
      </c>
      <c r="M17" s="752" t="s">
        <v>351</v>
      </c>
      <c r="N17" s="752" t="s">
        <v>351</v>
      </c>
      <c r="O17" s="922"/>
      <c r="P17" s="14" t="s">
        <v>301</v>
      </c>
      <c r="Q17" s="16" t="s">
        <v>302</v>
      </c>
      <c r="R17" s="712">
        <v>0</v>
      </c>
      <c r="S17" s="712">
        <v>0</v>
      </c>
      <c r="T17" s="712">
        <v>0</v>
      </c>
      <c r="U17" s="923">
        <v>0</v>
      </c>
    </row>
    <row r="18" spans="1:21" s="79" customFormat="1" ht="15" customHeight="1">
      <c r="A18" s="461" t="s">
        <v>303</v>
      </c>
      <c r="B18" s="462" t="s">
        <v>194</v>
      </c>
      <c r="C18" s="924">
        <v>78799</v>
      </c>
      <c r="D18" s="924">
        <v>79229</v>
      </c>
      <c r="E18" s="924">
        <v>113338</v>
      </c>
      <c r="F18" s="925">
        <v>107835</v>
      </c>
      <c r="G18" s="919"/>
      <c r="H18" s="919"/>
      <c r="I18" s="919"/>
      <c r="J18" s="919"/>
      <c r="K18" s="919" t="s">
        <v>351</v>
      </c>
      <c r="L18" s="919" t="s">
        <v>351</v>
      </c>
      <c r="M18" s="919" t="s">
        <v>351</v>
      </c>
      <c r="N18" s="919" t="s">
        <v>351</v>
      </c>
      <c r="O18" s="92"/>
      <c r="P18" s="14" t="s">
        <v>303</v>
      </c>
      <c r="Q18" s="926" t="s">
        <v>194</v>
      </c>
      <c r="R18" s="927" t="s">
        <v>192</v>
      </c>
      <c r="S18" s="724" t="s">
        <v>192</v>
      </c>
      <c r="T18" s="724" t="s">
        <v>192</v>
      </c>
      <c r="U18" s="761" t="s">
        <v>192</v>
      </c>
    </row>
    <row r="19" spans="1:21" s="79" customFormat="1" ht="15" customHeight="1">
      <c r="A19" s="461" t="s">
        <v>27</v>
      </c>
      <c r="B19" s="462" t="s">
        <v>304</v>
      </c>
      <c r="C19" s="924">
        <v>119527</v>
      </c>
      <c r="D19" s="924">
        <v>123331</v>
      </c>
      <c r="E19" s="924">
        <v>57819</v>
      </c>
      <c r="F19" s="925">
        <v>51064</v>
      </c>
      <c r="G19" s="919"/>
      <c r="H19" s="919"/>
      <c r="I19" s="919"/>
      <c r="J19" s="919"/>
      <c r="K19" s="919" t="s">
        <v>351</v>
      </c>
      <c r="L19" s="919" t="s">
        <v>351</v>
      </c>
      <c r="M19" s="919" t="s">
        <v>351</v>
      </c>
      <c r="N19" s="919" t="s">
        <v>351</v>
      </c>
      <c r="O19" s="92"/>
      <c r="P19" s="14" t="s">
        <v>27</v>
      </c>
      <c r="Q19" s="926" t="s">
        <v>304</v>
      </c>
      <c r="R19" s="927" t="s">
        <v>192</v>
      </c>
      <c r="S19" s="724" t="s">
        <v>192</v>
      </c>
      <c r="T19" s="724" t="s">
        <v>192</v>
      </c>
      <c r="U19" s="761" t="s">
        <v>192</v>
      </c>
    </row>
    <row r="20" spans="1:21" s="79" customFormat="1" ht="15" customHeight="1">
      <c r="A20" s="463" t="s">
        <v>28</v>
      </c>
      <c r="B20" s="464" t="s">
        <v>305</v>
      </c>
      <c r="C20" s="924" t="s">
        <v>346</v>
      </c>
      <c r="D20" s="924" t="s">
        <v>346</v>
      </c>
      <c r="E20" s="924" t="s">
        <v>346</v>
      </c>
      <c r="F20" s="925" t="s">
        <v>346</v>
      </c>
      <c r="G20" s="919"/>
      <c r="H20" s="919"/>
      <c r="I20" s="919"/>
      <c r="J20" s="919"/>
      <c r="K20" s="919" t="s">
        <v>351</v>
      </c>
      <c r="L20" s="919" t="s">
        <v>351</v>
      </c>
      <c r="M20" s="919" t="s">
        <v>351</v>
      </c>
      <c r="N20" s="919" t="s">
        <v>351</v>
      </c>
      <c r="O20" s="92"/>
      <c r="P20" s="14" t="s">
        <v>28</v>
      </c>
      <c r="Q20" s="20" t="s">
        <v>305</v>
      </c>
      <c r="R20" s="927" t="s">
        <v>351</v>
      </c>
      <c r="S20" s="724" t="s">
        <v>351</v>
      </c>
      <c r="T20" s="724" t="s">
        <v>351</v>
      </c>
      <c r="U20" s="761" t="s">
        <v>351</v>
      </c>
    </row>
    <row r="21" spans="1:21" s="79" customFormat="1" ht="15" customHeight="1">
      <c r="A21" s="461" t="s">
        <v>306</v>
      </c>
      <c r="B21" s="465" t="s">
        <v>307</v>
      </c>
      <c r="C21" s="924">
        <v>411634</v>
      </c>
      <c r="D21" s="924">
        <v>423343</v>
      </c>
      <c r="E21" s="924">
        <v>231936</v>
      </c>
      <c r="F21" s="925">
        <v>248585</v>
      </c>
      <c r="G21" s="919"/>
      <c r="H21" s="919"/>
      <c r="I21" s="919"/>
      <c r="J21" s="919"/>
      <c r="K21" s="919" t="s">
        <v>351</v>
      </c>
      <c r="L21" s="919" t="s">
        <v>351</v>
      </c>
      <c r="M21" s="919" t="s">
        <v>351</v>
      </c>
      <c r="N21" s="919" t="s">
        <v>351</v>
      </c>
      <c r="O21" s="92"/>
      <c r="P21" s="14" t="s">
        <v>306</v>
      </c>
      <c r="Q21" s="33" t="s">
        <v>307</v>
      </c>
      <c r="R21" s="723"/>
      <c r="S21" s="724"/>
      <c r="T21" s="724"/>
      <c r="U21" s="761"/>
    </row>
    <row r="22" spans="1:21" s="79" customFormat="1" ht="15" customHeight="1">
      <c r="A22" s="463" t="s">
        <v>308</v>
      </c>
      <c r="B22" s="1102" t="s">
        <v>134</v>
      </c>
      <c r="C22" s="924">
        <v>213486</v>
      </c>
      <c r="D22" s="924">
        <v>251612</v>
      </c>
      <c r="E22" s="924">
        <v>93150</v>
      </c>
      <c r="F22" s="925">
        <v>104743</v>
      </c>
      <c r="G22" s="919"/>
      <c r="H22" s="919"/>
      <c r="I22" s="919"/>
      <c r="J22" s="919"/>
      <c r="K22" s="919" t="s">
        <v>351</v>
      </c>
      <c r="L22" s="919" t="s">
        <v>351</v>
      </c>
      <c r="M22" s="919" t="s">
        <v>351</v>
      </c>
      <c r="N22" s="919" t="s">
        <v>351</v>
      </c>
      <c r="O22" s="92"/>
      <c r="P22" s="14" t="s">
        <v>308</v>
      </c>
      <c r="Q22" s="33" t="s">
        <v>134</v>
      </c>
      <c r="R22" s="723"/>
      <c r="S22" s="724"/>
      <c r="T22" s="724"/>
      <c r="U22" s="761"/>
    </row>
    <row r="23" spans="1:21" s="79" customFormat="1" ht="15" customHeight="1">
      <c r="A23" s="463" t="s">
        <v>310</v>
      </c>
      <c r="B23" s="1103" t="s">
        <v>94</v>
      </c>
      <c r="C23" s="924">
        <v>647959</v>
      </c>
      <c r="D23" s="924">
        <v>112845</v>
      </c>
      <c r="E23" s="924">
        <v>315637</v>
      </c>
      <c r="F23" s="925">
        <v>51110</v>
      </c>
      <c r="G23" s="919"/>
      <c r="H23" s="919"/>
      <c r="I23" s="919"/>
      <c r="J23" s="919"/>
      <c r="K23" s="919" t="s">
        <v>351</v>
      </c>
      <c r="L23" s="919" t="s">
        <v>351</v>
      </c>
      <c r="M23" s="919" t="s">
        <v>351</v>
      </c>
      <c r="N23" s="919" t="s">
        <v>351</v>
      </c>
      <c r="O23" s="92"/>
      <c r="P23" s="14" t="s">
        <v>310</v>
      </c>
      <c r="Q23" s="33" t="s">
        <v>94</v>
      </c>
      <c r="R23" s="723"/>
      <c r="S23" s="724"/>
      <c r="T23" s="724"/>
      <c r="U23" s="761"/>
    </row>
    <row r="24" spans="1:21" s="79" customFormat="1" ht="15" customHeight="1">
      <c r="A24" s="461" t="s">
        <v>312</v>
      </c>
      <c r="B24" s="466" t="s">
        <v>309</v>
      </c>
      <c r="C24" s="924">
        <v>789383</v>
      </c>
      <c r="D24" s="924">
        <v>863215</v>
      </c>
      <c r="E24" s="924">
        <v>1010801</v>
      </c>
      <c r="F24" s="925">
        <v>1050302</v>
      </c>
      <c r="G24" s="919"/>
      <c r="H24" s="919"/>
      <c r="I24" s="919"/>
      <c r="J24" s="919"/>
      <c r="K24" s="919" t="s">
        <v>351</v>
      </c>
      <c r="L24" s="919" t="s">
        <v>351</v>
      </c>
      <c r="M24" s="919" t="s">
        <v>351</v>
      </c>
      <c r="N24" s="919" t="s">
        <v>351</v>
      </c>
      <c r="O24" s="92"/>
      <c r="P24" s="14" t="s">
        <v>312</v>
      </c>
      <c r="Q24" s="33" t="s">
        <v>309</v>
      </c>
      <c r="R24" s="723"/>
      <c r="S24" s="724"/>
      <c r="T24" s="724"/>
      <c r="U24" s="761"/>
    </row>
    <row r="25" spans="1:21" s="79" customFormat="1" ht="15" customHeight="1">
      <c r="A25" s="461">
        <v>11.6</v>
      </c>
      <c r="B25" s="467" t="s">
        <v>311</v>
      </c>
      <c r="C25" s="924">
        <v>4136709</v>
      </c>
      <c r="D25" s="924">
        <v>4360647</v>
      </c>
      <c r="E25" s="924">
        <v>4062025</v>
      </c>
      <c r="F25" s="925">
        <v>4156965</v>
      </c>
      <c r="G25" s="919"/>
      <c r="H25" s="919"/>
      <c r="I25" s="919"/>
      <c r="J25" s="919"/>
      <c r="K25" s="919" t="s">
        <v>351</v>
      </c>
      <c r="L25" s="919" t="s">
        <v>351</v>
      </c>
      <c r="M25" s="919" t="s">
        <v>351</v>
      </c>
      <c r="N25" s="919" t="s">
        <v>351</v>
      </c>
      <c r="O25" s="92"/>
      <c r="P25" s="14">
        <v>11.6</v>
      </c>
      <c r="Q25" s="44" t="s">
        <v>311</v>
      </c>
      <c r="R25" s="723"/>
      <c r="S25" s="724"/>
      <c r="T25" s="724"/>
      <c r="U25" s="761"/>
    </row>
    <row r="26" spans="1:21" s="79" customFormat="1" ht="15" customHeight="1">
      <c r="A26" s="461">
        <v>11.7</v>
      </c>
      <c r="B26" s="465" t="s">
        <v>313</v>
      </c>
      <c r="C26" s="924">
        <v>142710</v>
      </c>
      <c r="D26" s="924">
        <v>145999</v>
      </c>
      <c r="E26" s="924">
        <v>133758</v>
      </c>
      <c r="F26" s="925">
        <v>115457</v>
      </c>
      <c r="G26" s="919"/>
      <c r="H26" s="919"/>
      <c r="I26" s="919"/>
      <c r="J26" s="919"/>
      <c r="K26" s="919" t="s">
        <v>351</v>
      </c>
      <c r="L26" s="919" t="s">
        <v>351</v>
      </c>
      <c r="M26" s="919" t="s">
        <v>351</v>
      </c>
      <c r="N26" s="919" t="s">
        <v>351</v>
      </c>
      <c r="O26" s="92"/>
      <c r="P26" s="14">
        <v>11.7</v>
      </c>
      <c r="Q26" s="33" t="s">
        <v>313</v>
      </c>
      <c r="R26" s="723"/>
      <c r="S26" s="724"/>
      <c r="T26" s="724"/>
      <c r="U26" s="761"/>
    </row>
    <row r="27" spans="1:21" s="79" customFormat="1" ht="15" customHeight="1">
      <c r="A27" s="468" t="s">
        <v>93</v>
      </c>
      <c r="B27" s="464" t="s">
        <v>23</v>
      </c>
      <c r="C27" s="924">
        <v>142710</v>
      </c>
      <c r="D27" s="924">
        <v>145999</v>
      </c>
      <c r="E27" s="924">
        <v>133758</v>
      </c>
      <c r="F27" s="925">
        <v>115457</v>
      </c>
      <c r="G27" s="919"/>
      <c r="H27" s="919"/>
      <c r="I27" s="919"/>
      <c r="J27" s="919"/>
      <c r="K27" s="919" t="s">
        <v>351</v>
      </c>
      <c r="L27" s="919" t="s">
        <v>351</v>
      </c>
      <c r="M27" s="919" t="s">
        <v>351</v>
      </c>
      <c r="N27" s="919" t="s">
        <v>351</v>
      </c>
      <c r="O27" s="92"/>
      <c r="P27" s="15" t="s">
        <v>93</v>
      </c>
      <c r="Q27" s="21" t="s">
        <v>23</v>
      </c>
      <c r="R27" s="723" t="s">
        <v>351</v>
      </c>
      <c r="S27" s="723" t="s">
        <v>351</v>
      </c>
      <c r="T27" s="723" t="s">
        <v>351</v>
      </c>
      <c r="U27" s="782" t="s">
        <v>351</v>
      </c>
    </row>
    <row r="28" spans="1:222" s="360" customFormat="1" ht="15" customHeight="1">
      <c r="A28" s="469">
        <v>12</v>
      </c>
      <c r="B28" s="916" t="s">
        <v>314</v>
      </c>
      <c r="C28" s="917"/>
      <c r="D28" s="917"/>
      <c r="E28" s="917"/>
      <c r="F28" s="918"/>
      <c r="G28" s="930"/>
      <c r="H28" s="930"/>
      <c r="I28" s="930"/>
      <c r="J28" s="930"/>
      <c r="K28" s="930"/>
      <c r="L28" s="930"/>
      <c r="M28" s="930"/>
      <c r="N28" s="931"/>
      <c r="O28" s="92"/>
      <c r="P28" s="279">
        <v>12</v>
      </c>
      <c r="Q28" s="124" t="s">
        <v>314</v>
      </c>
      <c r="R28" s="122" t="s">
        <v>192</v>
      </c>
      <c r="S28" s="123" t="s">
        <v>192</v>
      </c>
      <c r="T28" s="123" t="s">
        <v>192</v>
      </c>
      <c r="U28" s="280" t="s">
        <v>192</v>
      </c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</row>
    <row r="29" spans="1:21" s="79" customFormat="1" ht="15" customHeight="1">
      <c r="A29" s="461">
        <v>12.1</v>
      </c>
      <c r="B29" s="470" t="s">
        <v>315</v>
      </c>
      <c r="C29" s="929">
        <v>43960</v>
      </c>
      <c r="D29" s="929">
        <v>42991</v>
      </c>
      <c r="E29" s="929">
        <v>78579</v>
      </c>
      <c r="F29" s="928">
        <v>83548</v>
      </c>
      <c r="G29" s="919"/>
      <c r="H29" s="919"/>
      <c r="I29" s="919"/>
      <c r="J29" s="919"/>
      <c r="K29" s="919" t="s">
        <v>351</v>
      </c>
      <c r="L29" s="919" t="s">
        <v>351</v>
      </c>
      <c r="M29" s="919" t="s">
        <v>351</v>
      </c>
      <c r="N29" s="919" t="s">
        <v>351</v>
      </c>
      <c r="O29" s="92"/>
      <c r="P29" s="14">
        <v>12.1</v>
      </c>
      <c r="Q29" s="16" t="s">
        <v>315</v>
      </c>
      <c r="R29" s="723"/>
      <c r="S29" s="724"/>
      <c r="T29" s="724"/>
      <c r="U29" s="761"/>
    </row>
    <row r="30" spans="1:21" s="79" customFormat="1" ht="15" customHeight="1">
      <c r="A30" s="461">
        <v>12.2</v>
      </c>
      <c r="B30" s="471" t="s">
        <v>316</v>
      </c>
      <c r="C30" s="929">
        <v>471383</v>
      </c>
      <c r="D30" s="929">
        <v>469978</v>
      </c>
      <c r="E30" s="929">
        <v>1364131</v>
      </c>
      <c r="F30" s="928">
        <v>1383974</v>
      </c>
      <c r="G30" s="919"/>
      <c r="H30" s="919"/>
      <c r="I30" s="919"/>
      <c r="J30" s="919"/>
      <c r="K30" s="919" t="s">
        <v>351</v>
      </c>
      <c r="L30" s="919" t="s">
        <v>351</v>
      </c>
      <c r="M30" s="919" t="s">
        <v>351</v>
      </c>
      <c r="N30" s="919" t="s">
        <v>351</v>
      </c>
      <c r="O30" s="92"/>
      <c r="P30" s="14">
        <v>12.2</v>
      </c>
      <c r="Q30" s="16" t="s">
        <v>316</v>
      </c>
      <c r="R30" s="723"/>
      <c r="S30" s="724"/>
      <c r="T30" s="724"/>
      <c r="U30" s="761"/>
    </row>
    <row r="31" spans="1:21" s="79" customFormat="1" ht="15" customHeight="1">
      <c r="A31" s="461">
        <v>12.3</v>
      </c>
      <c r="B31" s="471" t="s">
        <v>317</v>
      </c>
      <c r="C31" s="929">
        <v>1904</v>
      </c>
      <c r="D31" s="929">
        <v>2426</v>
      </c>
      <c r="E31" s="929">
        <v>13235</v>
      </c>
      <c r="F31" s="928">
        <v>13580</v>
      </c>
      <c r="G31" s="919"/>
      <c r="H31" s="919"/>
      <c r="I31" s="919"/>
      <c r="J31" s="919"/>
      <c r="K31" s="919" t="s">
        <v>351</v>
      </c>
      <c r="L31" s="919" t="s">
        <v>351</v>
      </c>
      <c r="M31" s="919" t="s">
        <v>351</v>
      </c>
      <c r="N31" s="919" t="s">
        <v>351</v>
      </c>
      <c r="O31" s="92"/>
      <c r="P31" s="14">
        <v>12.3</v>
      </c>
      <c r="Q31" s="16" t="s">
        <v>317</v>
      </c>
      <c r="R31" s="723"/>
      <c r="S31" s="724"/>
      <c r="T31" s="724"/>
      <c r="U31" s="761"/>
    </row>
    <row r="32" spans="1:21" s="79" customFormat="1" ht="15" customHeight="1">
      <c r="A32" s="461">
        <v>12.4</v>
      </c>
      <c r="B32" s="471" t="s">
        <v>318</v>
      </c>
      <c r="C32" s="929">
        <v>752985</v>
      </c>
      <c r="D32" s="929">
        <v>747592</v>
      </c>
      <c r="E32" s="929">
        <v>1059635</v>
      </c>
      <c r="F32" s="928">
        <v>1069273</v>
      </c>
      <c r="G32" s="919"/>
      <c r="H32" s="919"/>
      <c r="I32" s="919"/>
      <c r="J32" s="919"/>
      <c r="K32" s="919" t="s">
        <v>351</v>
      </c>
      <c r="L32" s="919" t="s">
        <v>351</v>
      </c>
      <c r="M32" s="919" t="s">
        <v>351</v>
      </c>
      <c r="N32" s="919" t="s">
        <v>351</v>
      </c>
      <c r="O32" s="92"/>
      <c r="P32" s="14">
        <v>12.4</v>
      </c>
      <c r="Q32" s="16" t="s">
        <v>318</v>
      </c>
      <c r="R32" s="723"/>
      <c r="S32" s="724"/>
      <c r="T32" s="724"/>
      <c r="U32" s="761"/>
    </row>
    <row r="33" spans="1:21" s="79" customFormat="1" ht="15" customHeight="1">
      <c r="A33" s="461">
        <v>12.5</v>
      </c>
      <c r="B33" s="470" t="s">
        <v>319</v>
      </c>
      <c r="C33" s="929">
        <v>1134537</v>
      </c>
      <c r="D33" s="929">
        <v>1175351</v>
      </c>
      <c r="E33" s="929">
        <v>2510817</v>
      </c>
      <c r="F33" s="928">
        <v>2485360</v>
      </c>
      <c r="G33" s="919"/>
      <c r="H33" s="919"/>
      <c r="I33" s="919"/>
      <c r="J33" s="919"/>
      <c r="K33" s="919" t="s">
        <v>351</v>
      </c>
      <c r="L33" s="919" t="s">
        <v>351</v>
      </c>
      <c r="M33" s="919" t="s">
        <v>351</v>
      </c>
      <c r="N33" s="919" t="s">
        <v>351</v>
      </c>
      <c r="O33" s="92"/>
      <c r="P33" s="14">
        <v>12.5</v>
      </c>
      <c r="Q33" s="22" t="s">
        <v>319</v>
      </c>
      <c r="R33" s="723"/>
      <c r="S33" s="724"/>
      <c r="T33" s="724"/>
      <c r="U33" s="761"/>
    </row>
    <row r="34" spans="1:21" s="79" customFormat="1" ht="15" customHeight="1">
      <c r="A34" s="472">
        <v>12.6</v>
      </c>
      <c r="B34" s="473" t="s">
        <v>320</v>
      </c>
      <c r="C34" s="929">
        <v>874045</v>
      </c>
      <c r="D34" s="929">
        <v>914255</v>
      </c>
      <c r="E34" s="929">
        <v>1682510</v>
      </c>
      <c r="F34" s="928">
        <v>1628760</v>
      </c>
      <c r="G34" s="919"/>
      <c r="H34" s="919"/>
      <c r="I34" s="919"/>
      <c r="J34" s="919"/>
      <c r="K34" s="919" t="s">
        <v>351</v>
      </c>
      <c r="L34" s="919" t="s">
        <v>351</v>
      </c>
      <c r="M34" s="919" t="s">
        <v>351</v>
      </c>
      <c r="N34" s="919" t="s">
        <v>351</v>
      </c>
      <c r="O34" s="92"/>
      <c r="P34" s="14">
        <v>12.6</v>
      </c>
      <c r="Q34" s="121" t="s">
        <v>320</v>
      </c>
      <c r="R34" s="723" t="s">
        <v>351</v>
      </c>
      <c r="S34" s="724" t="s">
        <v>351</v>
      </c>
      <c r="T34" s="724" t="s">
        <v>351</v>
      </c>
      <c r="U34" s="761" t="s">
        <v>351</v>
      </c>
    </row>
    <row r="35" spans="1:21" s="79" customFormat="1" ht="15" customHeight="1">
      <c r="A35" s="461" t="s">
        <v>50</v>
      </c>
      <c r="B35" s="474" t="s">
        <v>24</v>
      </c>
      <c r="C35" s="929">
        <v>40308</v>
      </c>
      <c r="D35" s="929">
        <v>36295</v>
      </c>
      <c r="E35" s="929">
        <v>68636</v>
      </c>
      <c r="F35" s="928">
        <v>64433</v>
      </c>
      <c r="G35" s="919"/>
      <c r="H35" s="919"/>
      <c r="I35" s="919"/>
      <c r="J35" s="919"/>
      <c r="K35" s="919" t="s">
        <v>351</v>
      </c>
      <c r="L35" s="919" t="s">
        <v>351</v>
      </c>
      <c r="M35" s="919" t="s">
        <v>351</v>
      </c>
      <c r="N35" s="919" t="s">
        <v>351</v>
      </c>
      <c r="O35" s="92"/>
      <c r="P35" s="14" t="s">
        <v>50</v>
      </c>
      <c r="Q35" s="19" t="s">
        <v>24</v>
      </c>
      <c r="R35" s="723" t="s">
        <v>351</v>
      </c>
      <c r="S35" s="724" t="s">
        <v>351</v>
      </c>
      <c r="T35" s="724" t="s">
        <v>351</v>
      </c>
      <c r="U35" s="761" t="s">
        <v>351</v>
      </c>
    </row>
    <row r="36" spans="1:21" s="79" customFormat="1" ht="15" customHeight="1">
      <c r="A36" s="461" t="s">
        <v>51</v>
      </c>
      <c r="B36" s="474" t="s">
        <v>25</v>
      </c>
      <c r="C36" s="929">
        <v>43188</v>
      </c>
      <c r="D36" s="929">
        <v>48821</v>
      </c>
      <c r="E36" s="929">
        <v>63381</v>
      </c>
      <c r="F36" s="928">
        <v>54660</v>
      </c>
      <c r="G36" s="919"/>
      <c r="H36" s="919"/>
      <c r="I36" s="919"/>
      <c r="J36" s="919"/>
      <c r="K36" s="919" t="s">
        <v>351</v>
      </c>
      <c r="L36" s="919" t="s">
        <v>351</v>
      </c>
      <c r="M36" s="919" t="s">
        <v>351</v>
      </c>
      <c r="N36" s="919" t="s">
        <v>351</v>
      </c>
      <c r="O36" s="92"/>
      <c r="P36" s="14" t="s">
        <v>51</v>
      </c>
      <c r="Q36" s="19" t="s">
        <v>25</v>
      </c>
      <c r="R36" s="723" t="s">
        <v>351</v>
      </c>
      <c r="S36" s="724" t="s">
        <v>351</v>
      </c>
      <c r="T36" s="724" t="s">
        <v>351</v>
      </c>
      <c r="U36" s="761" t="s">
        <v>351</v>
      </c>
    </row>
    <row r="37" spans="1:21" s="79" customFormat="1" ht="15" customHeight="1" thickBot="1">
      <c r="A37" s="475" t="s">
        <v>52</v>
      </c>
      <c r="B37" s="1094" t="s">
        <v>26</v>
      </c>
      <c r="C37" s="932">
        <v>42759</v>
      </c>
      <c r="D37" s="932">
        <v>46810</v>
      </c>
      <c r="E37" s="932">
        <v>156525</v>
      </c>
      <c r="F37" s="933">
        <v>173650</v>
      </c>
      <c r="G37" s="919"/>
      <c r="H37" s="919"/>
      <c r="I37" s="919"/>
      <c r="J37" s="919"/>
      <c r="K37" s="919" t="s">
        <v>351</v>
      </c>
      <c r="L37" s="919" t="s">
        <v>351</v>
      </c>
      <c r="M37" s="919" t="s">
        <v>351</v>
      </c>
      <c r="N37" s="919" t="s">
        <v>351</v>
      </c>
      <c r="O37" s="92"/>
      <c r="P37" s="796" t="s">
        <v>52</v>
      </c>
      <c r="Q37" s="23" t="s">
        <v>26</v>
      </c>
      <c r="R37" s="799" t="s">
        <v>351</v>
      </c>
      <c r="S37" s="934" t="s">
        <v>351</v>
      </c>
      <c r="T37" s="934" t="s">
        <v>351</v>
      </c>
      <c r="U37" s="800" t="s">
        <v>351</v>
      </c>
    </row>
    <row r="38" spans="1:16" ht="15" customHeight="1" thickBot="1">
      <c r="A38" s="34"/>
      <c r="B38" s="127"/>
      <c r="C38" s="127"/>
      <c r="D38" s="34"/>
      <c r="E38" s="34"/>
      <c r="F38" s="34"/>
      <c r="L38" s="10"/>
      <c r="M38" s="10"/>
      <c r="P38" s="61" t="s">
        <v>192</v>
      </c>
    </row>
    <row r="39" spans="1:13" ht="12.75" customHeight="1" thickBot="1">
      <c r="A39" s="34"/>
      <c r="B39" s="400" t="s">
        <v>157</v>
      </c>
      <c r="C39" s="326">
        <f>COUNTBLANK(C17:C27)+COUNTBLANK(C29:C37)</f>
        <v>0</v>
      </c>
      <c r="D39" s="326">
        <f>COUNTBLANK(D17:D27)+COUNTBLANK(D29:D37)</f>
        <v>0</v>
      </c>
      <c r="E39" s="326">
        <f>COUNTBLANK(E17:E27)+COUNTBLANK(E29:E37)</f>
        <v>0</v>
      </c>
      <c r="F39" s="326">
        <f>COUNTBLANK(F17:F27)+COUNTBLANK(F29:F37)</f>
        <v>0</v>
      </c>
      <c r="M39" s="10"/>
    </row>
    <row r="40" spans="1:13" ht="12.75" customHeight="1" thickBot="1">
      <c r="A40" s="34"/>
      <c r="B40" s="400" t="s">
        <v>174</v>
      </c>
      <c r="C40" s="326">
        <f>24-(COUNT(C17:C27)+COUNT(C29:C37)+C39)</f>
        <v>5</v>
      </c>
      <c r="D40" s="326">
        <f>24-(COUNT(D17:D27)+COUNT(D29:D37)+D39)</f>
        <v>5</v>
      </c>
      <c r="E40" s="326">
        <f>24-(COUNT(E17:E27)+COUNT(E29:E37)+E39)</f>
        <v>5</v>
      </c>
      <c r="F40" s="326">
        <f>24-(COUNT(F17:F27)+COUNT(F29:F37)+F39)</f>
        <v>5</v>
      </c>
      <c r="M40" s="10"/>
    </row>
    <row r="41" spans="1:13" ht="12.75" customHeight="1">
      <c r="A41" s="34"/>
      <c r="B41" s="126"/>
      <c r="C41" s="126"/>
      <c r="D41" s="126"/>
      <c r="E41" s="126"/>
      <c r="F41" s="126"/>
      <c r="M41" s="10"/>
    </row>
    <row r="42" spans="1:13" ht="12.75" customHeight="1">
      <c r="A42" s="34"/>
      <c r="B42" s="126"/>
      <c r="C42" s="126"/>
      <c r="D42" s="126"/>
      <c r="E42" s="126"/>
      <c r="F42" s="126"/>
      <c r="M42" s="10"/>
    </row>
    <row r="43" spans="1:13" ht="12.75" customHeight="1">
      <c r="A43" s="34"/>
      <c r="B43" s="126"/>
      <c r="C43" s="126"/>
      <c r="D43" s="126"/>
      <c r="E43" s="126"/>
      <c r="F43" s="126"/>
      <c r="M43" s="10"/>
    </row>
    <row r="44" spans="1:13" ht="12.75" customHeight="1">
      <c r="A44" s="34"/>
      <c r="B44" s="126"/>
      <c r="C44" s="126"/>
      <c r="D44" s="126"/>
      <c r="E44" s="126"/>
      <c r="F44" s="126"/>
      <c r="M44" s="10"/>
    </row>
    <row r="45" spans="1:13" ht="12.75" customHeight="1">
      <c r="A45" s="34"/>
      <c r="B45" s="126"/>
      <c r="C45" s="126"/>
      <c r="D45" s="126"/>
      <c r="E45" s="126"/>
      <c r="F45" s="126"/>
      <c r="M45" s="10"/>
    </row>
    <row r="46" spans="1:6" ht="12.75" customHeight="1">
      <c r="A46" s="34"/>
      <c r="B46" s="126"/>
      <c r="C46" s="126"/>
      <c r="D46" s="126"/>
      <c r="E46" s="126"/>
      <c r="F46" s="126"/>
    </row>
    <row r="47" spans="1:6" ht="12.75" customHeight="1">
      <c r="A47" s="34"/>
      <c r="B47" s="126"/>
      <c r="C47" s="126"/>
      <c r="D47" s="126"/>
      <c r="E47" s="126"/>
      <c r="F47" s="126"/>
    </row>
    <row r="48" spans="1:6" ht="12.75" customHeight="1">
      <c r="A48" s="34"/>
      <c r="B48" s="126"/>
      <c r="C48" s="126"/>
      <c r="D48" s="126"/>
      <c r="E48" s="126"/>
      <c r="F48" s="126"/>
    </row>
    <row r="61" ht="12.75" customHeight="1">
      <c r="N61" s="93"/>
    </row>
    <row r="62" ht="12.75" customHeight="1">
      <c r="N62" s="93"/>
    </row>
    <row r="63" ht="12.75" customHeight="1">
      <c r="N63" s="93"/>
    </row>
    <row r="68" spans="20:23" ht="12.75" customHeight="1">
      <c r="T68" s="93" t="s">
        <v>192</v>
      </c>
      <c r="U68" s="93" t="s">
        <v>192</v>
      </c>
      <c r="V68" s="93" t="s">
        <v>192</v>
      </c>
      <c r="W68" s="93" t="s">
        <v>192</v>
      </c>
    </row>
  </sheetData>
  <sheetProtection selectLockedCells="1"/>
  <mergeCells count="13">
    <mergeCell ref="B13:C13"/>
    <mergeCell ref="P8:S11"/>
    <mergeCell ref="R12:S12"/>
    <mergeCell ref="T14:U14"/>
    <mergeCell ref="R14:S14"/>
    <mergeCell ref="C14:D14"/>
    <mergeCell ref="E14:F14"/>
    <mergeCell ref="D6:F6"/>
    <mergeCell ref="B6:C7"/>
    <mergeCell ref="B8:C8"/>
    <mergeCell ref="B9:C9"/>
    <mergeCell ref="B10:C10"/>
    <mergeCell ref="B12:C12"/>
  </mergeCells>
  <conditionalFormatting sqref="C40:F40">
    <cfRule type="cellIs" priority="1" dxfId="0" operator="greaterThan" stopIfTrue="1">
      <formula>0</formula>
    </cfRule>
  </conditionalFormatting>
  <printOptions/>
  <pageMargins left="0" right="0" top="0.3937007874015748" bottom="0.3937007874015748" header="0.5118110236220472" footer="0.5118110236220472"/>
  <pageSetup horizontalDpi="600" verticalDpi="600" orientation="landscape" paperSize="9" scale="78" r:id="rId2"/>
  <colBreaks count="1" manualBreakCount="1">
    <brk id="6" min="1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BB53"/>
  <sheetViews>
    <sheetView showGridLines="0" zoomScale="70" zoomScaleNormal="70" zoomScaleSheetLayoutView="100" zoomScalePageLayoutView="0" workbookViewId="0" topLeftCell="A1">
      <selection activeCell="J2" sqref="J2"/>
    </sheetView>
  </sheetViews>
  <sheetFormatPr defaultColWidth="11.00390625" defaultRowHeight="12.75"/>
  <cols>
    <col min="1" max="1" width="10.25390625" style="344" customWidth="1"/>
    <col min="2" max="3" width="14.625" style="344" customWidth="1"/>
    <col min="4" max="4" width="73.50390625" style="344" customWidth="1"/>
    <col min="5" max="5" width="11.625" style="344" customWidth="1"/>
    <col min="6" max="13" width="15.125" style="344" customWidth="1"/>
    <col min="14" max="28" width="7.00390625" style="35" customWidth="1"/>
    <col min="29" max="29" width="7.00390625" style="344" customWidth="1"/>
    <col min="30" max="32" width="13.375" style="344" customWidth="1"/>
    <col min="33" max="33" width="55.75390625" style="344" customWidth="1"/>
    <col min="34" max="34" width="10.875" style="344" customWidth="1"/>
    <col min="35" max="41" width="13.375" style="344" customWidth="1"/>
    <col min="42" max="42" width="15.375" style="344" bestFit="1" customWidth="1"/>
    <col min="43" max="44" width="11.00390625" style="344" customWidth="1"/>
    <col min="45" max="46" width="14.625" style="344" bestFit="1" customWidth="1"/>
    <col min="47" max="47" width="68.875" style="344" bestFit="1" customWidth="1"/>
    <col min="48" max="48" width="9.25390625" style="344" bestFit="1" customWidth="1"/>
    <col min="49" max="52" width="9.75390625" style="344" bestFit="1" customWidth="1"/>
    <col min="53" max="16384" width="11.00390625" style="344" customWidth="1"/>
  </cols>
  <sheetData>
    <row r="1" ht="13.5" thickBot="1">
      <c r="J1" s="1106"/>
    </row>
    <row r="2" spans="1:42" ht="16.5" customHeight="1">
      <c r="A2" s="502" t="s">
        <v>192</v>
      </c>
      <c r="B2" s="503"/>
      <c r="C2" s="503"/>
      <c r="D2" s="504"/>
      <c r="E2" s="504"/>
      <c r="F2" s="504"/>
      <c r="G2" s="504"/>
      <c r="H2" s="449" t="s">
        <v>246</v>
      </c>
      <c r="I2" s="913" t="s">
        <v>366</v>
      </c>
      <c r="J2" s="1105"/>
      <c r="K2" s="505"/>
      <c r="L2" s="1210"/>
      <c r="M2" s="1211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813"/>
      <c r="AD2" s="1114"/>
      <c r="AE2" s="1114"/>
      <c r="AF2" s="1114"/>
      <c r="AG2" s="1114"/>
      <c r="AH2" s="476"/>
      <c r="AJ2" s="476"/>
      <c r="AK2" s="476"/>
      <c r="AL2" s="476"/>
      <c r="AM2" s="476"/>
      <c r="AN2" s="476"/>
      <c r="AO2" s="476"/>
      <c r="AP2" s="476"/>
    </row>
    <row r="3" spans="1:42" ht="16.5" customHeight="1">
      <c r="A3" s="506"/>
      <c r="B3" s="507" t="s">
        <v>192</v>
      </c>
      <c r="C3" s="507"/>
      <c r="D3" s="146"/>
      <c r="E3" s="146"/>
      <c r="F3" s="146"/>
      <c r="G3" s="146"/>
      <c r="H3" s="1212" t="s">
        <v>209</v>
      </c>
      <c r="I3" s="1108"/>
      <c r="J3" s="1108"/>
      <c r="K3" s="148" t="e">
        <f>#REF!</f>
        <v>#REF!</v>
      </c>
      <c r="L3" s="149"/>
      <c r="M3" s="15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813"/>
      <c r="AD3" s="1114"/>
      <c r="AE3" s="1114"/>
      <c r="AF3" s="1114"/>
      <c r="AG3" s="1114"/>
      <c r="AH3" s="476"/>
      <c r="AJ3" s="476"/>
      <c r="AK3" s="476"/>
      <c r="AL3" s="476"/>
      <c r="AM3" s="476"/>
      <c r="AN3" s="476"/>
      <c r="AO3" s="476"/>
      <c r="AP3" s="476"/>
    </row>
    <row r="4" spans="1:42" ht="16.5" customHeight="1">
      <c r="A4" s="506"/>
      <c r="B4" s="507" t="s">
        <v>192</v>
      </c>
      <c r="C4" s="507"/>
      <c r="D4" s="146"/>
      <c r="E4" s="146"/>
      <c r="F4" s="146"/>
      <c r="G4" s="146"/>
      <c r="H4" s="1195" t="s">
        <v>192</v>
      </c>
      <c r="I4" s="1196"/>
      <c r="J4" s="1196"/>
      <c r="K4" s="1196"/>
      <c r="L4" s="1196"/>
      <c r="M4" s="1197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813"/>
      <c r="AD4" s="1114"/>
      <c r="AE4" s="1114"/>
      <c r="AF4" s="1114"/>
      <c r="AG4" s="1114"/>
      <c r="AH4" s="476"/>
      <c r="AJ4" s="476"/>
      <c r="AK4" s="476"/>
      <c r="AL4" s="476"/>
      <c r="AM4" s="476"/>
      <c r="AN4" s="476"/>
      <c r="AO4" s="476"/>
      <c r="AP4" s="476"/>
    </row>
    <row r="5" spans="1:48" ht="16.5" customHeight="1">
      <c r="A5" s="506"/>
      <c r="B5" s="507"/>
      <c r="C5" s="507"/>
      <c r="D5" s="1202" t="s">
        <v>97</v>
      </c>
      <c r="E5" s="1202"/>
      <c r="F5" s="1202"/>
      <c r="G5" s="1203"/>
      <c r="H5" s="1212" t="s">
        <v>205</v>
      </c>
      <c r="I5" s="1108"/>
      <c r="J5" s="149"/>
      <c r="K5" s="149"/>
      <c r="L5" s="149"/>
      <c r="M5" s="15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813"/>
      <c r="AD5" s="478"/>
      <c r="AE5" s="478"/>
      <c r="AF5" s="478"/>
      <c r="AG5" s="477" t="s">
        <v>100</v>
      </c>
      <c r="AH5" s="478"/>
      <c r="AI5" s="476" t="s">
        <v>96</v>
      </c>
      <c r="AJ5" s="478"/>
      <c r="AK5" s="478"/>
      <c r="AL5" s="478"/>
      <c r="AM5" s="478"/>
      <c r="AN5" s="478"/>
      <c r="AO5" s="478"/>
      <c r="AP5" s="478"/>
      <c r="AS5" s="1114" t="s">
        <v>180</v>
      </c>
      <c r="AT5" s="1114"/>
      <c r="AU5" s="1114"/>
      <c r="AV5" s="685"/>
    </row>
    <row r="6" spans="1:50" ht="16.5" customHeight="1">
      <c r="A6" s="506"/>
      <c r="B6" s="509" t="s">
        <v>192</v>
      </c>
      <c r="C6" s="509"/>
      <c r="D6" s="1202"/>
      <c r="E6" s="1202"/>
      <c r="F6" s="1202"/>
      <c r="G6" s="1203"/>
      <c r="H6" s="1195" t="e">
        <f>#REF!</f>
        <v>#REF!</v>
      </c>
      <c r="I6" s="1196"/>
      <c r="J6" s="1196"/>
      <c r="K6" s="1196"/>
      <c r="L6" s="1196"/>
      <c r="M6" s="1197"/>
      <c r="N6" s="6"/>
      <c r="O6" s="7"/>
      <c r="P6" s="7"/>
      <c r="Q6" s="812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813"/>
      <c r="AD6" s="476"/>
      <c r="AE6" s="476"/>
      <c r="AF6" s="476"/>
      <c r="AG6" s="476"/>
      <c r="AH6" s="476"/>
      <c r="AI6" s="479" t="s">
        <v>98</v>
      </c>
      <c r="AJ6" s="476"/>
      <c r="AK6" s="476"/>
      <c r="AL6" s="476"/>
      <c r="AM6" s="476"/>
      <c r="AN6" s="476"/>
      <c r="AO6" s="476"/>
      <c r="AP6" s="476"/>
      <c r="AS6" s="1114"/>
      <c r="AT6" s="1114"/>
      <c r="AU6" s="1114"/>
      <c r="AV6" s="685"/>
      <c r="AW6" s="362" t="s">
        <v>142</v>
      </c>
      <c r="AX6" s="361" t="s">
        <v>143</v>
      </c>
    </row>
    <row r="7" spans="1:50" ht="16.5" customHeight="1">
      <c r="A7" s="506"/>
      <c r="B7" s="507"/>
      <c r="C7" s="507"/>
      <c r="D7" s="1204" t="s">
        <v>199</v>
      </c>
      <c r="E7" s="1204"/>
      <c r="F7" s="1204"/>
      <c r="G7" s="1205"/>
      <c r="H7" s="151" t="s">
        <v>206</v>
      </c>
      <c r="I7" s="1198" t="e">
        <f>#REF!</f>
        <v>#REF!</v>
      </c>
      <c r="J7" s="1198"/>
      <c r="K7" s="221" t="s">
        <v>207</v>
      </c>
      <c r="L7" s="1198" t="e">
        <f>#REF!</f>
        <v>#REF!</v>
      </c>
      <c r="M7" s="1199"/>
      <c r="N7" s="6"/>
      <c r="O7" s="7"/>
      <c r="P7" s="7"/>
      <c r="Q7" s="815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813"/>
      <c r="AD7" s="476"/>
      <c r="AE7" s="476"/>
      <c r="AF7" s="476"/>
      <c r="AG7" s="476"/>
      <c r="AH7" s="476"/>
      <c r="AI7" s="479" t="s">
        <v>99</v>
      </c>
      <c r="AJ7" s="476"/>
      <c r="AK7" s="476"/>
      <c r="AL7" s="476"/>
      <c r="AM7" s="476"/>
      <c r="AN7" s="476"/>
      <c r="AO7" s="476"/>
      <c r="AP7" s="476"/>
      <c r="AS7" s="1114"/>
      <c r="AT7" s="1114"/>
      <c r="AU7" s="1114"/>
      <c r="AV7" s="685"/>
      <c r="AW7" s="363" t="s">
        <v>144</v>
      </c>
      <c r="AX7" s="361" t="s">
        <v>150</v>
      </c>
    </row>
    <row r="8" spans="1:50" ht="16.5" customHeight="1">
      <c r="A8" s="506"/>
      <c r="B8" s="507"/>
      <c r="C8" s="507"/>
      <c r="D8" s="1204" t="s">
        <v>102</v>
      </c>
      <c r="E8" s="1204"/>
      <c r="F8" s="1204"/>
      <c r="G8" s="1204"/>
      <c r="H8" s="508" t="s">
        <v>208</v>
      </c>
      <c r="I8" s="149" t="e">
        <f>#REF!</f>
        <v>#REF!</v>
      </c>
      <c r="J8" s="149"/>
      <c r="K8" s="148"/>
      <c r="L8" s="149"/>
      <c r="M8" s="150"/>
      <c r="N8" s="6"/>
      <c r="O8" s="7"/>
      <c r="P8" s="7"/>
      <c r="Q8" s="816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813"/>
      <c r="AD8" s="476"/>
      <c r="AE8" s="476"/>
      <c r="AF8" s="476"/>
      <c r="AG8" s="476"/>
      <c r="AH8" s="476"/>
      <c r="AI8" s="479" t="s">
        <v>101</v>
      </c>
      <c r="AJ8" s="476"/>
      <c r="AK8" s="476"/>
      <c r="AL8" s="476"/>
      <c r="AM8" s="476"/>
      <c r="AN8" s="476"/>
      <c r="AO8" s="476"/>
      <c r="AP8" s="476"/>
      <c r="AS8" s="1114"/>
      <c r="AT8" s="1114"/>
      <c r="AU8" s="1114"/>
      <c r="AV8" s="685"/>
      <c r="AW8" s="363" t="s">
        <v>145</v>
      </c>
      <c r="AX8" s="361" t="s">
        <v>146</v>
      </c>
    </row>
    <row r="9" spans="1:50" ht="18">
      <c r="A9" s="506"/>
      <c r="B9" s="507"/>
      <c r="C9" s="507"/>
      <c r="D9" s="1204" t="s">
        <v>192</v>
      </c>
      <c r="E9" s="1204"/>
      <c r="F9" s="1204"/>
      <c r="G9" s="1204"/>
      <c r="H9" s="1177" t="s">
        <v>192</v>
      </c>
      <c r="I9" s="1178"/>
      <c r="J9" s="1178"/>
      <c r="K9" s="1178"/>
      <c r="L9" s="1178"/>
      <c r="M9" s="1179"/>
      <c r="N9" s="6"/>
      <c r="O9" s="7"/>
      <c r="P9" s="7"/>
      <c r="Q9" s="816"/>
      <c r="R9" s="7"/>
      <c r="S9" s="7"/>
      <c r="T9" s="7"/>
      <c r="U9" s="6"/>
      <c r="V9" s="817"/>
      <c r="W9" s="6"/>
      <c r="X9" s="6"/>
      <c r="Y9" s="6"/>
      <c r="Z9" s="6"/>
      <c r="AA9" s="6"/>
      <c r="AB9" s="6"/>
      <c r="AC9" s="813"/>
      <c r="AD9" s="476"/>
      <c r="AE9" s="476"/>
      <c r="AF9" s="476"/>
      <c r="AG9" s="477" t="s">
        <v>192</v>
      </c>
      <c r="AH9" s="476"/>
      <c r="AI9" s="479" t="s">
        <v>103</v>
      </c>
      <c r="AJ9" s="476"/>
      <c r="AK9" s="476"/>
      <c r="AL9" s="476"/>
      <c r="AM9" s="476"/>
      <c r="AN9" s="476"/>
      <c r="AO9" s="476"/>
      <c r="AP9" s="476"/>
      <c r="AU9" s="365" t="s">
        <v>186</v>
      </c>
      <c r="AW9" s="363" t="s">
        <v>147</v>
      </c>
      <c r="AX9" s="361" t="s">
        <v>151</v>
      </c>
    </row>
    <row r="10" spans="1:54" ht="18">
      <c r="A10" s="506"/>
      <c r="B10" s="507"/>
      <c r="C10" s="507"/>
      <c r="D10" s="1134" t="s">
        <v>343</v>
      </c>
      <c r="E10" s="1166"/>
      <c r="F10" s="456"/>
      <c r="G10" s="153"/>
      <c r="H10" s="154" t="s">
        <v>192</v>
      </c>
      <c r="I10" s="155"/>
      <c r="J10" s="510"/>
      <c r="K10" s="155"/>
      <c r="L10" s="511"/>
      <c r="M10" s="512"/>
      <c r="N10" s="323" t="s">
        <v>181</v>
      </c>
      <c r="O10" s="323" t="s">
        <v>181</v>
      </c>
      <c r="P10" s="323" t="s">
        <v>181</v>
      </c>
      <c r="Q10" s="323" t="s">
        <v>181</v>
      </c>
      <c r="R10" s="323" t="s">
        <v>181</v>
      </c>
      <c r="S10" s="323" t="s">
        <v>181</v>
      </c>
      <c r="T10" s="323" t="s">
        <v>181</v>
      </c>
      <c r="U10" s="323" t="s">
        <v>181</v>
      </c>
      <c r="V10" s="818" t="s">
        <v>182</v>
      </c>
      <c r="W10" s="818" t="s">
        <v>182</v>
      </c>
      <c r="X10" s="818" t="s">
        <v>182</v>
      </c>
      <c r="Y10" s="818" t="s">
        <v>182</v>
      </c>
      <c r="Z10" s="818" t="s">
        <v>182</v>
      </c>
      <c r="AA10" s="818" t="s">
        <v>182</v>
      </c>
      <c r="AB10" s="818" t="s">
        <v>182</v>
      </c>
      <c r="AC10" s="818" t="s">
        <v>182</v>
      </c>
      <c r="AD10" s="476"/>
      <c r="AE10" s="476"/>
      <c r="AF10" s="476"/>
      <c r="AG10" s="476"/>
      <c r="AH10" s="476"/>
      <c r="AI10" s="476"/>
      <c r="AJ10" s="476"/>
      <c r="AK10" s="476"/>
      <c r="AL10" s="476"/>
      <c r="AM10" s="476"/>
      <c r="AN10" s="476"/>
      <c r="AO10" s="476"/>
      <c r="AP10" s="476"/>
      <c r="AW10" s="363" t="s">
        <v>148</v>
      </c>
      <c r="AX10" s="361" t="s">
        <v>152</v>
      </c>
      <c r="BA10" s="35" t="s">
        <v>332</v>
      </c>
      <c r="BB10" s="1079">
        <v>2</v>
      </c>
    </row>
    <row r="11" spans="1:54" ht="18.75" thickBot="1">
      <c r="A11" s="513"/>
      <c r="B11" s="514"/>
      <c r="C11" s="514"/>
      <c r="D11" s="1200" t="s">
        <v>344</v>
      </c>
      <c r="E11" s="1201"/>
      <c r="F11" s="915" t="s">
        <v>135</v>
      </c>
      <c r="G11" s="515"/>
      <c r="H11" s="515"/>
      <c r="I11" s="515"/>
      <c r="J11" s="516" t="s">
        <v>192</v>
      </c>
      <c r="K11" s="517"/>
      <c r="L11" s="146"/>
      <c r="M11" s="518"/>
      <c r="N11" s="6"/>
      <c r="O11" s="7"/>
      <c r="P11" s="6"/>
      <c r="Q11" s="6"/>
      <c r="R11" s="6"/>
      <c r="S11" s="7"/>
      <c r="T11" s="7"/>
      <c r="U11" s="6"/>
      <c r="V11" s="817"/>
      <c r="W11" s="7"/>
      <c r="X11" s="6"/>
      <c r="Y11" s="6"/>
      <c r="Z11" s="6"/>
      <c r="AA11" s="7"/>
      <c r="AB11" s="7"/>
      <c r="AC11" s="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W11" s="363" t="s">
        <v>149</v>
      </c>
      <c r="AX11" s="361" t="s">
        <v>185</v>
      </c>
      <c r="BA11" s="35"/>
      <c r="BB11" s="35"/>
    </row>
    <row r="12" spans="1:54" ht="15.75">
      <c r="A12" s="519" t="s">
        <v>192</v>
      </c>
      <c r="B12" s="520" t="s">
        <v>192</v>
      </c>
      <c r="C12" s="520"/>
      <c r="D12" s="521"/>
      <c r="E12" s="520"/>
      <c r="F12" s="1180" t="s">
        <v>195</v>
      </c>
      <c r="G12" s="1181"/>
      <c r="H12" s="1181"/>
      <c r="I12" s="1182"/>
      <c r="J12" s="1181" t="s">
        <v>198</v>
      </c>
      <c r="K12" s="1181"/>
      <c r="L12" s="1181"/>
      <c r="M12" s="1183"/>
      <c r="N12" s="829" t="s">
        <v>136</v>
      </c>
      <c r="O12" s="830"/>
      <c r="P12" s="830"/>
      <c r="Q12" s="831"/>
      <c r="R12" s="830" t="s">
        <v>137</v>
      </c>
      <c r="S12" s="832"/>
      <c r="T12" s="832"/>
      <c r="U12" s="833"/>
      <c r="V12" s="834" t="s">
        <v>136</v>
      </c>
      <c r="W12" s="830"/>
      <c r="X12" s="830"/>
      <c r="Y12" s="831"/>
      <c r="Z12" s="830" t="s">
        <v>137</v>
      </c>
      <c r="AA12" s="832"/>
      <c r="AB12" s="832"/>
      <c r="AC12" s="833"/>
      <c r="AD12" s="232" t="s">
        <v>192</v>
      </c>
      <c r="AE12" s="160" t="s">
        <v>192</v>
      </c>
      <c r="AF12" s="160"/>
      <c r="AG12" s="161"/>
      <c r="AH12" s="160"/>
      <c r="AI12" s="1185" t="s">
        <v>195</v>
      </c>
      <c r="AJ12" s="1186"/>
      <c r="AK12" s="1186"/>
      <c r="AL12" s="1187"/>
      <c r="AM12" s="1186" t="s">
        <v>198</v>
      </c>
      <c r="AN12" s="1186"/>
      <c r="AO12" s="1186"/>
      <c r="AP12" s="1188"/>
      <c r="AS12" s="935" t="s">
        <v>192</v>
      </c>
      <c r="AT12" s="936"/>
      <c r="AU12" s="937"/>
      <c r="AV12" s="318" t="s">
        <v>138</v>
      </c>
      <c r="AW12" s="1208" t="s">
        <v>195</v>
      </c>
      <c r="AX12" s="1209"/>
      <c r="AY12" s="1209" t="s">
        <v>198</v>
      </c>
      <c r="AZ12" s="1209"/>
      <c r="BA12" s="1206" t="s">
        <v>337</v>
      </c>
      <c r="BB12" s="1207"/>
    </row>
    <row r="13" spans="1:54" ht="15.75">
      <c r="A13" s="522" t="s">
        <v>210</v>
      </c>
      <c r="B13" s="523" t="s">
        <v>75</v>
      </c>
      <c r="C13" s="233" t="s">
        <v>75</v>
      </c>
      <c r="D13" s="524"/>
      <c r="E13" s="525" t="s">
        <v>265</v>
      </c>
      <c r="F13" s="1189">
        <v>2013</v>
      </c>
      <c r="G13" s="1190"/>
      <c r="H13" s="1189">
        <v>2014</v>
      </c>
      <c r="I13" s="1190"/>
      <c r="J13" s="1189">
        <v>2013</v>
      </c>
      <c r="K13" s="1190"/>
      <c r="L13" s="1191">
        <v>2014</v>
      </c>
      <c r="M13" s="1192"/>
      <c r="N13" s="837">
        <v>2013</v>
      </c>
      <c r="O13" s="838"/>
      <c r="P13" s="838">
        <v>2014</v>
      </c>
      <c r="Q13" s="675"/>
      <c r="R13" s="839">
        <v>2013</v>
      </c>
      <c r="S13" s="839"/>
      <c r="T13" s="839">
        <v>2014</v>
      </c>
      <c r="U13" s="6"/>
      <c r="V13" s="840">
        <v>2013</v>
      </c>
      <c r="W13" s="838"/>
      <c r="X13" s="838">
        <v>2014</v>
      </c>
      <c r="Y13" s="675"/>
      <c r="Z13" s="839">
        <v>2013</v>
      </c>
      <c r="AA13" s="839"/>
      <c r="AB13" s="839">
        <v>2014</v>
      </c>
      <c r="AC13" s="6"/>
      <c r="AD13" s="159" t="s">
        <v>210</v>
      </c>
      <c r="AE13" s="163" t="s">
        <v>75</v>
      </c>
      <c r="AF13" s="480" t="s">
        <v>75</v>
      </c>
      <c r="AG13" s="164"/>
      <c r="AH13" s="234" t="s">
        <v>265</v>
      </c>
      <c r="AI13" s="1193">
        <v>2013</v>
      </c>
      <c r="AJ13" s="1194"/>
      <c r="AK13" s="1193">
        <v>2014</v>
      </c>
      <c r="AL13" s="1194"/>
      <c r="AM13" s="1193">
        <v>2013</v>
      </c>
      <c r="AN13" s="1194"/>
      <c r="AO13" s="1175">
        <v>2014</v>
      </c>
      <c r="AP13" s="1176"/>
      <c r="AS13" s="938" t="s">
        <v>75</v>
      </c>
      <c r="AT13" s="480" t="s">
        <v>75</v>
      </c>
      <c r="AU13" s="164"/>
      <c r="AV13" s="184" t="s">
        <v>139</v>
      </c>
      <c r="AW13" s="231">
        <v>2013</v>
      </c>
      <c r="AX13" s="231">
        <v>2014</v>
      </c>
      <c r="AY13" s="231">
        <v>2013</v>
      </c>
      <c r="AZ13" s="1053">
        <v>2014</v>
      </c>
      <c r="BA13" s="1085" t="s">
        <v>335</v>
      </c>
      <c r="BB13" s="1086" t="s">
        <v>336</v>
      </c>
    </row>
    <row r="14" spans="1:54" ht="15.75">
      <c r="A14" s="526" t="s">
        <v>200</v>
      </c>
      <c r="B14" s="527" t="s">
        <v>89</v>
      </c>
      <c r="C14" s="527" t="s">
        <v>104</v>
      </c>
      <c r="D14" s="528" t="s">
        <v>210</v>
      </c>
      <c r="E14" s="237" t="s">
        <v>201</v>
      </c>
      <c r="F14" s="529" t="s">
        <v>193</v>
      </c>
      <c r="G14" s="529" t="s">
        <v>19</v>
      </c>
      <c r="H14" s="529" t="s">
        <v>193</v>
      </c>
      <c r="I14" s="529" t="s">
        <v>19</v>
      </c>
      <c r="J14" s="529" t="s">
        <v>193</v>
      </c>
      <c r="K14" s="529" t="s">
        <v>19</v>
      </c>
      <c r="L14" s="529" t="s">
        <v>193</v>
      </c>
      <c r="M14" s="530" t="s">
        <v>19</v>
      </c>
      <c r="N14" s="845" t="s">
        <v>193</v>
      </c>
      <c r="O14" s="845" t="s">
        <v>19</v>
      </c>
      <c r="P14" s="845" t="s">
        <v>193</v>
      </c>
      <c r="Q14" s="846" t="s">
        <v>19</v>
      </c>
      <c r="R14" s="845" t="s">
        <v>193</v>
      </c>
      <c r="S14" s="845" t="s">
        <v>19</v>
      </c>
      <c r="T14" s="845" t="s">
        <v>193</v>
      </c>
      <c r="U14" s="845" t="s">
        <v>19</v>
      </c>
      <c r="V14" s="847" t="s">
        <v>193</v>
      </c>
      <c r="W14" s="845" t="s">
        <v>19</v>
      </c>
      <c r="X14" s="845" t="s">
        <v>193</v>
      </c>
      <c r="Y14" s="845" t="s">
        <v>19</v>
      </c>
      <c r="Z14" s="847" t="s">
        <v>193</v>
      </c>
      <c r="AA14" s="845" t="s">
        <v>19</v>
      </c>
      <c r="AB14" s="845" t="s">
        <v>193</v>
      </c>
      <c r="AC14" s="939" t="s">
        <v>19</v>
      </c>
      <c r="AD14" s="235" t="s">
        <v>200</v>
      </c>
      <c r="AE14" s="231" t="s">
        <v>89</v>
      </c>
      <c r="AF14" s="231" t="s">
        <v>104</v>
      </c>
      <c r="AG14" s="236" t="s">
        <v>210</v>
      </c>
      <c r="AH14" s="481" t="s">
        <v>201</v>
      </c>
      <c r="AI14" s="165" t="s">
        <v>193</v>
      </c>
      <c r="AJ14" s="165" t="s">
        <v>19</v>
      </c>
      <c r="AK14" s="165" t="s">
        <v>193</v>
      </c>
      <c r="AL14" s="165" t="s">
        <v>19</v>
      </c>
      <c r="AM14" s="165" t="s">
        <v>193</v>
      </c>
      <c r="AN14" s="165" t="s">
        <v>19</v>
      </c>
      <c r="AO14" s="165" t="s">
        <v>193</v>
      </c>
      <c r="AP14" s="166" t="s">
        <v>19</v>
      </c>
      <c r="AS14" s="289" t="s">
        <v>89</v>
      </c>
      <c r="AT14" s="231" t="s">
        <v>104</v>
      </c>
      <c r="AU14" s="236" t="s">
        <v>210</v>
      </c>
      <c r="AV14" s="940"/>
      <c r="AW14" s="165"/>
      <c r="AX14" s="165"/>
      <c r="AY14" s="165"/>
      <c r="AZ14" s="1081"/>
      <c r="BA14" s="1087"/>
      <c r="BB14" s="1088"/>
    </row>
    <row r="15" spans="1:54" ht="18">
      <c r="A15" s="531" t="s">
        <v>217</v>
      </c>
      <c r="B15" s="532" t="s">
        <v>298</v>
      </c>
      <c r="C15" s="533"/>
      <c r="D15" s="534" t="s">
        <v>69</v>
      </c>
      <c r="E15" s="535" t="s">
        <v>133</v>
      </c>
      <c r="F15" s="290">
        <v>23930.151</v>
      </c>
      <c r="G15" s="290">
        <v>1565130</v>
      </c>
      <c r="H15" s="290">
        <v>23493.68700000001</v>
      </c>
      <c r="I15" s="290">
        <v>1644804</v>
      </c>
      <c r="J15" s="290">
        <v>6603.678000000001</v>
      </c>
      <c r="K15" s="290">
        <v>493782</v>
      </c>
      <c r="L15" s="290">
        <v>6120.543000000001</v>
      </c>
      <c r="M15" s="291">
        <v>487500</v>
      </c>
      <c r="N15" s="851"/>
      <c r="O15" s="851"/>
      <c r="P15" s="941"/>
      <c r="Q15" s="941"/>
      <c r="R15" s="942"/>
      <c r="S15" s="851"/>
      <c r="T15" s="941"/>
      <c r="U15" s="941"/>
      <c r="V15" s="853" t="s">
        <v>351</v>
      </c>
      <c r="W15" s="716" t="s">
        <v>351</v>
      </c>
      <c r="X15" s="931" t="s">
        <v>351</v>
      </c>
      <c r="Y15" s="931" t="s">
        <v>351</v>
      </c>
      <c r="Z15" s="853" t="s">
        <v>351</v>
      </c>
      <c r="AA15" s="716" t="s">
        <v>351</v>
      </c>
      <c r="AB15" s="931" t="s">
        <v>351</v>
      </c>
      <c r="AC15" s="943" t="s">
        <v>351</v>
      </c>
      <c r="AD15" s="238" t="s">
        <v>217</v>
      </c>
      <c r="AE15" s="239" t="s">
        <v>298</v>
      </c>
      <c r="AF15" s="240"/>
      <c r="AG15" s="239" t="s">
        <v>69</v>
      </c>
      <c r="AH15" s="241" t="s">
        <v>133</v>
      </c>
      <c r="AI15" s="482" t="s">
        <v>351</v>
      </c>
      <c r="AJ15" s="483" t="s">
        <v>351</v>
      </c>
      <c r="AK15" s="482" t="s">
        <v>351</v>
      </c>
      <c r="AL15" s="484" t="s">
        <v>351</v>
      </c>
      <c r="AM15" s="482" t="s">
        <v>351</v>
      </c>
      <c r="AN15" s="484" t="s">
        <v>351</v>
      </c>
      <c r="AO15" s="482" t="s">
        <v>351</v>
      </c>
      <c r="AP15" s="485" t="s">
        <v>351</v>
      </c>
      <c r="AS15" s="944" t="s">
        <v>298</v>
      </c>
      <c r="AT15" s="175"/>
      <c r="AU15" s="945" t="s">
        <v>69</v>
      </c>
      <c r="AV15" s="192" t="s">
        <v>140</v>
      </c>
      <c r="AW15" s="382">
        <v>65.40410045887299</v>
      </c>
      <c r="AX15" s="490">
        <v>70.01046706717423</v>
      </c>
      <c r="AY15" s="490">
        <v>74.77378515427311</v>
      </c>
      <c r="AZ15" s="1082">
        <v>79.64979577792361</v>
      </c>
      <c r="BA15" s="1089" t="s">
        <v>354</v>
      </c>
      <c r="BB15" s="1090" t="s">
        <v>354</v>
      </c>
    </row>
    <row r="16" spans="1:54" ht="18">
      <c r="A16" s="536"/>
      <c r="B16" s="537" t="s">
        <v>321</v>
      </c>
      <c r="C16" s="538"/>
      <c r="D16" s="539" t="s">
        <v>105</v>
      </c>
      <c r="E16" s="540" t="s">
        <v>133</v>
      </c>
      <c r="F16" s="292">
        <v>15507.228</v>
      </c>
      <c r="G16" s="292">
        <v>1122216</v>
      </c>
      <c r="H16" s="292">
        <v>16169.673000000006</v>
      </c>
      <c r="I16" s="292">
        <v>1233093</v>
      </c>
      <c r="J16" s="292">
        <v>4932.870000000001</v>
      </c>
      <c r="K16" s="292">
        <v>387636</v>
      </c>
      <c r="L16" s="292">
        <v>4574.019000000001</v>
      </c>
      <c r="M16" s="293">
        <v>375144</v>
      </c>
      <c r="N16" s="861"/>
      <c r="O16" s="862"/>
      <c r="P16" s="946"/>
      <c r="Q16" s="947"/>
      <c r="R16" s="863"/>
      <c r="S16" s="863"/>
      <c r="T16" s="948"/>
      <c r="U16" s="949"/>
      <c r="V16" s="865" t="s">
        <v>351</v>
      </c>
      <c r="W16" s="8" t="s">
        <v>351</v>
      </c>
      <c r="X16" s="931" t="s">
        <v>351</v>
      </c>
      <c r="Y16" s="931" t="s">
        <v>351</v>
      </c>
      <c r="Z16" s="865" t="s">
        <v>351</v>
      </c>
      <c r="AA16" s="8" t="s">
        <v>351</v>
      </c>
      <c r="AB16" s="931" t="s">
        <v>351</v>
      </c>
      <c r="AC16" s="943" t="s">
        <v>351</v>
      </c>
      <c r="AD16" s="174"/>
      <c r="AE16" s="173" t="s">
        <v>321</v>
      </c>
      <c r="AF16" s="175"/>
      <c r="AG16" s="244" t="s">
        <v>105</v>
      </c>
      <c r="AH16" s="243" t="s">
        <v>133</v>
      </c>
      <c r="AI16" s="486" t="s">
        <v>351</v>
      </c>
      <c r="AJ16" s="487" t="s">
        <v>351</v>
      </c>
      <c r="AK16" s="486" t="s">
        <v>351</v>
      </c>
      <c r="AL16" s="488" t="s">
        <v>351</v>
      </c>
      <c r="AM16" s="486" t="s">
        <v>351</v>
      </c>
      <c r="AN16" s="488" t="s">
        <v>351</v>
      </c>
      <c r="AO16" s="486" t="s">
        <v>351</v>
      </c>
      <c r="AP16" s="489" t="s">
        <v>351</v>
      </c>
      <c r="AS16" s="944" t="s">
        <v>321</v>
      </c>
      <c r="AT16" s="175"/>
      <c r="AU16" s="242" t="s">
        <v>105</v>
      </c>
      <c r="AV16" s="192" t="s">
        <v>140</v>
      </c>
      <c r="AW16" s="490">
        <v>72.36728575861528</v>
      </c>
      <c r="AX16" s="490">
        <v>76.25961267120242</v>
      </c>
      <c r="AY16" s="490">
        <v>78.58224522438255</v>
      </c>
      <c r="AZ16" s="1082">
        <v>82.01627496518924</v>
      </c>
      <c r="BA16" s="1089" t="s">
        <v>354</v>
      </c>
      <c r="BB16" s="1090" t="s">
        <v>354</v>
      </c>
    </row>
    <row r="17" spans="1:54" ht="18">
      <c r="A17" s="536"/>
      <c r="B17" s="541"/>
      <c r="C17" s="538" t="s">
        <v>76</v>
      </c>
      <c r="D17" s="542" t="s">
        <v>106</v>
      </c>
      <c r="E17" s="540" t="s">
        <v>133</v>
      </c>
      <c r="F17" s="294">
        <v>9376.484999999999</v>
      </c>
      <c r="G17" s="294">
        <v>755553</v>
      </c>
      <c r="H17" s="294">
        <v>10165.926000000005</v>
      </c>
      <c r="I17" s="294">
        <v>868074</v>
      </c>
      <c r="J17" s="294">
        <v>3324.9150000000004</v>
      </c>
      <c r="K17" s="294">
        <v>284019</v>
      </c>
      <c r="L17" s="294">
        <v>3023.9100000000003</v>
      </c>
      <c r="M17" s="295">
        <v>263088</v>
      </c>
      <c r="N17" s="861"/>
      <c r="O17" s="862"/>
      <c r="P17" s="946"/>
      <c r="Q17" s="947"/>
      <c r="R17" s="863"/>
      <c r="S17" s="863"/>
      <c r="T17" s="948"/>
      <c r="U17" s="949"/>
      <c r="V17" s="865" t="s">
        <v>351</v>
      </c>
      <c r="W17" s="8" t="s">
        <v>351</v>
      </c>
      <c r="X17" s="931" t="s">
        <v>351</v>
      </c>
      <c r="Y17" s="931" t="s">
        <v>351</v>
      </c>
      <c r="Z17" s="865" t="s">
        <v>351</v>
      </c>
      <c r="AA17" s="8" t="s">
        <v>351</v>
      </c>
      <c r="AB17" s="931" t="s">
        <v>351</v>
      </c>
      <c r="AC17" s="943" t="s">
        <v>351</v>
      </c>
      <c r="AD17" s="174"/>
      <c r="AE17" s="245"/>
      <c r="AF17" s="175" t="s">
        <v>76</v>
      </c>
      <c r="AG17" s="247" t="s">
        <v>106</v>
      </c>
      <c r="AH17" s="243" t="s">
        <v>133</v>
      </c>
      <c r="AI17" s="491"/>
      <c r="AJ17" s="492"/>
      <c r="AK17" s="491"/>
      <c r="AL17" s="493"/>
      <c r="AM17" s="491"/>
      <c r="AN17" s="493"/>
      <c r="AO17" s="491"/>
      <c r="AP17" s="494"/>
      <c r="AS17" s="950"/>
      <c r="AT17" s="175" t="s">
        <v>76</v>
      </c>
      <c r="AU17" s="246" t="s">
        <v>106</v>
      </c>
      <c r="AV17" s="192" t="s">
        <v>140</v>
      </c>
      <c r="AW17" s="496">
        <v>80.5795561982982</v>
      </c>
      <c r="AX17" s="496">
        <v>85.39054878030782</v>
      </c>
      <c r="AY17" s="496">
        <v>85.42143182607674</v>
      </c>
      <c r="AZ17" s="1083">
        <v>87.00258936277865</v>
      </c>
      <c r="BA17" s="1089" t="s">
        <v>354</v>
      </c>
      <c r="BB17" s="1090" t="s">
        <v>354</v>
      </c>
    </row>
    <row r="18" spans="1:54" ht="18">
      <c r="A18" s="536"/>
      <c r="B18" s="543"/>
      <c r="C18" s="538" t="s">
        <v>79</v>
      </c>
      <c r="D18" s="544" t="s">
        <v>107</v>
      </c>
      <c r="E18" s="545" t="s">
        <v>133</v>
      </c>
      <c r="F18" s="294">
        <v>6130.743</v>
      </c>
      <c r="G18" s="294">
        <v>366663</v>
      </c>
      <c r="H18" s="294">
        <v>6003.747</v>
      </c>
      <c r="I18" s="294">
        <v>365019</v>
      </c>
      <c r="J18" s="294">
        <v>1607.9550000000004</v>
      </c>
      <c r="K18" s="294">
        <v>103617</v>
      </c>
      <c r="L18" s="294">
        <v>1550.1090000000008</v>
      </c>
      <c r="M18" s="295">
        <v>112056</v>
      </c>
      <c r="N18" s="861"/>
      <c r="O18" s="862"/>
      <c r="P18" s="946"/>
      <c r="Q18" s="947"/>
      <c r="R18" s="863"/>
      <c r="S18" s="863"/>
      <c r="T18" s="948"/>
      <c r="U18" s="949"/>
      <c r="V18" s="865" t="s">
        <v>351</v>
      </c>
      <c r="W18" s="8" t="s">
        <v>351</v>
      </c>
      <c r="X18" s="931" t="s">
        <v>351</v>
      </c>
      <c r="Y18" s="931" t="s">
        <v>351</v>
      </c>
      <c r="Z18" s="865" t="s">
        <v>351</v>
      </c>
      <c r="AA18" s="8" t="s">
        <v>351</v>
      </c>
      <c r="AB18" s="931" t="s">
        <v>351</v>
      </c>
      <c r="AC18" s="943" t="s">
        <v>351</v>
      </c>
      <c r="AD18" s="174"/>
      <c r="AE18" s="248"/>
      <c r="AF18" s="175" t="s">
        <v>79</v>
      </c>
      <c r="AG18" s="249" t="s">
        <v>107</v>
      </c>
      <c r="AH18" s="250" t="s">
        <v>133</v>
      </c>
      <c r="AI18" s="491"/>
      <c r="AJ18" s="492"/>
      <c r="AK18" s="491"/>
      <c r="AL18" s="493"/>
      <c r="AM18" s="491"/>
      <c r="AN18" s="493"/>
      <c r="AO18" s="491"/>
      <c r="AP18" s="494"/>
      <c r="AS18" s="951"/>
      <c r="AT18" s="175" t="s">
        <v>79</v>
      </c>
      <c r="AU18" s="249" t="s">
        <v>107</v>
      </c>
      <c r="AV18" s="192" t="s">
        <v>140</v>
      </c>
      <c r="AW18" s="496">
        <v>59.80726968982389</v>
      </c>
      <c r="AX18" s="496">
        <v>60.79853131719241</v>
      </c>
      <c r="AY18" s="496">
        <v>64.44023620063993</v>
      </c>
      <c r="AZ18" s="1083">
        <v>72.28910999161991</v>
      </c>
      <c r="BA18" s="1089" t="s">
        <v>354</v>
      </c>
      <c r="BB18" s="1090" t="s">
        <v>354</v>
      </c>
    </row>
    <row r="19" spans="1:54" ht="18">
      <c r="A19" s="536"/>
      <c r="B19" s="537" t="s">
        <v>321</v>
      </c>
      <c r="C19" s="538"/>
      <c r="D19" s="546" t="s">
        <v>108</v>
      </c>
      <c r="E19" s="547" t="s">
        <v>133</v>
      </c>
      <c r="F19" s="296">
        <v>6425.985000000001</v>
      </c>
      <c r="G19" s="296">
        <v>345981</v>
      </c>
      <c r="H19" s="296">
        <v>5860.062</v>
      </c>
      <c r="I19" s="296">
        <v>324036</v>
      </c>
      <c r="J19" s="296">
        <v>925.4730000000001</v>
      </c>
      <c r="K19" s="296">
        <v>60219</v>
      </c>
      <c r="L19" s="296">
        <v>694.386</v>
      </c>
      <c r="M19" s="297">
        <v>51168</v>
      </c>
      <c r="N19" s="861"/>
      <c r="O19" s="862"/>
      <c r="P19" s="946"/>
      <c r="Q19" s="947"/>
      <c r="R19" s="863"/>
      <c r="S19" s="863"/>
      <c r="T19" s="948"/>
      <c r="U19" s="949"/>
      <c r="V19" s="865" t="s">
        <v>351</v>
      </c>
      <c r="W19" s="8" t="s">
        <v>351</v>
      </c>
      <c r="X19" s="931" t="s">
        <v>351</v>
      </c>
      <c r="Y19" s="931" t="s">
        <v>351</v>
      </c>
      <c r="Z19" s="865" t="s">
        <v>351</v>
      </c>
      <c r="AA19" s="8" t="s">
        <v>351</v>
      </c>
      <c r="AB19" s="931" t="s">
        <v>351</v>
      </c>
      <c r="AC19" s="943" t="s">
        <v>351</v>
      </c>
      <c r="AD19" s="174"/>
      <c r="AE19" s="173" t="s">
        <v>321</v>
      </c>
      <c r="AF19" s="175"/>
      <c r="AG19" s="253" t="s">
        <v>108</v>
      </c>
      <c r="AH19" s="252" t="s">
        <v>133</v>
      </c>
      <c r="AI19" s="486" t="s">
        <v>351</v>
      </c>
      <c r="AJ19" s="492" t="s">
        <v>351</v>
      </c>
      <c r="AK19" s="491" t="s">
        <v>351</v>
      </c>
      <c r="AL19" s="493" t="s">
        <v>351</v>
      </c>
      <c r="AM19" s="491" t="s">
        <v>351</v>
      </c>
      <c r="AN19" s="493" t="s">
        <v>351</v>
      </c>
      <c r="AO19" s="491" t="s">
        <v>351</v>
      </c>
      <c r="AP19" s="494" t="s">
        <v>351</v>
      </c>
      <c r="AS19" s="944" t="s">
        <v>321</v>
      </c>
      <c r="AT19" s="175"/>
      <c r="AU19" s="251" t="s">
        <v>108</v>
      </c>
      <c r="AV19" s="192" t="s">
        <v>140</v>
      </c>
      <c r="AW19" s="495">
        <v>53.840928666967</v>
      </c>
      <c r="AX19" s="496">
        <v>55.29566069437491</v>
      </c>
      <c r="AY19" s="496">
        <v>65.0683488335154</v>
      </c>
      <c r="AZ19" s="1083">
        <v>73.68812159231321</v>
      </c>
      <c r="BA19" s="1089" t="s">
        <v>354</v>
      </c>
      <c r="BB19" s="1090" t="s">
        <v>354</v>
      </c>
    </row>
    <row r="20" spans="1:54" ht="18">
      <c r="A20" s="536"/>
      <c r="B20" s="541"/>
      <c r="C20" s="538" t="s">
        <v>77</v>
      </c>
      <c r="D20" s="542" t="s">
        <v>109</v>
      </c>
      <c r="E20" s="540" t="s">
        <v>133</v>
      </c>
      <c r="F20" s="294">
        <v>3679.224</v>
      </c>
      <c r="G20" s="294">
        <v>230976</v>
      </c>
      <c r="H20" s="294">
        <v>3240.48</v>
      </c>
      <c r="I20" s="294">
        <v>210000</v>
      </c>
      <c r="J20" s="294">
        <v>533.595</v>
      </c>
      <c r="K20" s="294">
        <v>40038</v>
      </c>
      <c r="L20" s="294">
        <v>376.0919999999999</v>
      </c>
      <c r="M20" s="295">
        <v>31554</v>
      </c>
      <c r="N20" s="861"/>
      <c r="O20" s="862"/>
      <c r="P20" s="946"/>
      <c r="Q20" s="947"/>
      <c r="R20" s="863"/>
      <c r="S20" s="863"/>
      <c r="T20" s="948"/>
      <c r="U20" s="949"/>
      <c r="V20" s="865" t="s">
        <v>351</v>
      </c>
      <c r="W20" s="8" t="s">
        <v>351</v>
      </c>
      <c r="X20" s="931" t="s">
        <v>351</v>
      </c>
      <c r="Y20" s="931" t="s">
        <v>351</v>
      </c>
      <c r="Z20" s="865" t="s">
        <v>351</v>
      </c>
      <c r="AA20" s="8" t="s">
        <v>351</v>
      </c>
      <c r="AB20" s="931" t="s">
        <v>351</v>
      </c>
      <c r="AC20" s="943" t="s">
        <v>351</v>
      </c>
      <c r="AD20" s="174"/>
      <c r="AE20" s="245"/>
      <c r="AF20" s="175" t="s">
        <v>77</v>
      </c>
      <c r="AG20" s="247" t="s">
        <v>109</v>
      </c>
      <c r="AH20" s="243" t="s">
        <v>133</v>
      </c>
      <c r="AI20" s="491"/>
      <c r="AJ20" s="492"/>
      <c r="AK20" s="491"/>
      <c r="AL20" s="493"/>
      <c r="AM20" s="491"/>
      <c r="AN20" s="493"/>
      <c r="AO20" s="491"/>
      <c r="AP20" s="494"/>
      <c r="AS20" s="950"/>
      <c r="AT20" s="175" t="s">
        <v>77</v>
      </c>
      <c r="AU20" s="246" t="s">
        <v>109</v>
      </c>
      <c r="AV20" s="192" t="s">
        <v>140</v>
      </c>
      <c r="AW20" s="496">
        <v>62.778455456911566</v>
      </c>
      <c r="AX20" s="496">
        <v>64.8052140423641</v>
      </c>
      <c r="AY20" s="496">
        <v>75.03443622972479</v>
      </c>
      <c r="AZ20" s="1083">
        <v>83.89968411984303</v>
      </c>
      <c r="BA20" s="1089" t="s">
        <v>354</v>
      </c>
      <c r="BB20" s="1090" t="s">
        <v>354</v>
      </c>
    </row>
    <row r="21" spans="1:54" ht="18">
      <c r="A21" s="536"/>
      <c r="B21" s="543"/>
      <c r="C21" s="538" t="s">
        <v>80</v>
      </c>
      <c r="D21" s="544" t="s">
        <v>110</v>
      </c>
      <c r="E21" s="545" t="s">
        <v>133</v>
      </c>
      <c r="F21" s="294">
        <v>2746.7610000000004</v>
      </c>
      <c r="G21" s="294">
        <v>115005</v>
      </c>
      <c r="H21" s="294">
        <v>2619.582</v>
      </c>
      <c r="I21" s="294">
        <v>114036</v>
      </c>
      <c r="J21" s="294">
        <v>391.87800000000004</v>
      </c>
      <c r="K21" s="294">
        <v>20181</v>
      </c>
      <c r="L21" s="294">
        <v>318.294</v>
      </c>
      <c r="M21" s="295">
        <v>19614</v>
      </c>
      <c r="N21" s="861"/>
      <c r="O21" s="862"/>
      <c r="P21" s="946"/>
      <c r="Q21" s="947"/>
      <c r="R21" s="863"/>
      <c r="S21" s="863"/>
      <c r="T21" s="948"/>
      <c r="U21" s="949"/>
      <c r="V21" s="865" t="s">
        <v>351</v>
      </c>
      <c r="W21" s="8" t="s">
        <v>351</v>
      </c>
      <c r="X21" s="931" t="s">
        <v>351</v>
      </c>
      <c r="Y21" s="931" t="s">
        <v>351</v>
      </c>
      <c r="Z21" s="865" t="s">
        <v>351</v>
      </c>
      <c r="AA21" s="8" t="s">
        <v>351</v>
      </c>
      <c r="AB21" s="931" t="s">
        <v>351</v>
      </c>
      <c r="AC21" s="943" t="s">
        <v>351</v>
      </c>
      <c r="AD21" s="174"/>
      <c r="AE21" s="248"/>
      <c r="AF21" s="175" t="s">
        <v>80</v>
      </c>
      <c r="AG21" s="249" t="s">
        <v>110</v>
      </c>
      <c r="AH21" s="250" t="s">
        <v>133</v>
      </c>
      <c r="AI21" s="491"/>
      <c r="AJ21" s="492"/>
      <c r="AK21" s="491"/>
      <c r="AL21" s="493"/>
      <c r="AM21" s="491"/>
      <c r="AN21" s="493"/>
      <c r="AO21" s="491"/>
      <c r="AP21" s="494"/>
      <c r="AS21" s="951"/>
      <c r="AT21" s="175" t="s">
        <v>80</v>
      </c>
      <c r="AU21" s="249" t="s">
        <v>110</v>
      </c>
      <c r="AV21" s="192" t="s">
        <v>140</v>
      </c>
      <c r="AW21" s="496">
        <v>41.86931443980746</v>
      </c>
      <c r="AX21" s="496">
        <v>43.53213604307863</v>
      </c>
      <c r="AY21" s="496">
        <v>51.49817034893512</v>
      </c>
      <c r="AZ21" s="1083">
        <v>61.62227374691324</v>
      </c>
      <c r="BA21" s="1089" t="s">
        <v>354</v>
      </c>
      <c r="BB21" s="1090" t="s">
        <v>354</v>
      </c>
    </row>
    <row r="22" spans="1:54" ht="18">
      <c r="A22" s="536"/>
      <c r="B22" s="537" t="s">
        <v>321</v>
      </c>
      <c r="C22" s="538"/>
      <c r="D22" s="546" t="s">
        <v>111</v>
      </c>
      <c r="E22" s="547" t="s">
        <v>133</v>
      </c>
      <c r="F22" s="292">
        <v>1996.9380000000003</v>
      </c>
      <c r="G22" s="292">
        <v>96933</v>
      </c>
      <c r="H22" s="292">
        <v>1463.9519999999998</v>
      </c>
      <c r="I22" s="292">
        <v>87675</v>
      </c>
      <c r="J22" s="292">
        <v>745.3349999999999</v>
      </c>
      <c r="K22" s="292">
        <v>45927</v>
      </c>
      <c r="L22" s="292">
        <v>852.1379999999999</v>
      </c>
      <c r="M22" s="293">
        <v>61188</v>
      </c>
      <c r="N22" s="861"/>
      <c r="O22" s="862"/>
      <c r="P22" s="946"/>
      <c r="Q22" s="947"/>
      <c r="R22" s="863"/>
      <c r="S22" s="863"/>
      <c r="T22" s="948"/>
      <c r="U22" s="949"/>
      <c r="V22" s="865" t="s">
        <v>351</v>
      </c>
      <c r="W22" s="8" t="s">
        <v>351</v>
      </c>
      <c r="X22" s="931" t="s">
        <v>351</v>
      </c>
      <c r="Y22" s="931" t="s">
        <v>351</v>
      </c>
      <c r="Z22" s="865" t="s">
        <v>351</v>
      </c>
      <c r="AA22" s="8" t="s">
        <v>351</v>
      </c>
      <c r="AB22" s="931" t="s">
        <v>351</v>
      </c>
      <c r="AC22" s="943" t="s">
        <v>351</v>
      </c>
      <c r="AD22" s="174"/>
      <c r="AE22" s="173" t="s">
        <v>321</v>
      </c>
      <c r="AF22" s="175"/>
      <c r="AG22" s="253" t="s">
        <v>111</v>
      </c>
      <c r="AH22" s="252" t="s">
        <v>133</v>
      </c>
      <c r="AI22" s="486" t="s">
        <v>351</v>
      </c>
      <c r="AJ22" s="487" t="s">
        <v>351</v>
      </c>
      <c r="AK22" s="486" t="s">
        <v>351</v>
      </c>
      <c r="AL22" s="488" t="s">
        <v>351</v>
      </c>
      <c r="AM22" s="486" t="s">
        <v>351</v>
      </c>
      <c r="AN22" s="488" t="s">
        <v>351</v>
      </c>
      <c r="AO22" s="486" t="s">
        <v>351</v>
      </c>
      <c r="AP22" s="489" t="s">
        <v>351</v>
      </c>
      <c r="AS22" s="944" t="s">
        <v>321</v>
      </c>
      <c r="AT22" s="175"/>
      <c r="AU22" s="251" t="s">
        <v>111</v>
      </c>
      <c r="AV22" s="192" t="s">
        <v>140</v>
      </c>
      <c r="AW22" s="496">
        <v>48.54081598927958</v>
      </c>
      <c r="AX22" s="490">
        <v>59.88925866421851</v>
      </c>
      <c r="AY22" s="490">
        <v>61.61927187103786</v>
      </c>
      <c r="AZ22" s="1082">
        <v>71.80527097723609</v>
      </c>
      <c r="BA22" s="1089" t="s">
        <v>354</v>
      </c>
      <c r="BB22" s="1090" t="s">
        <v>354</v>
      </c>
    </row>
    <row r="23" spans="1:54" ht="18">
      <c r="A23" s="536"/>
      <c r="B23" s="541"/>
      <c r="C23" s="538" t="s">
        <v>78</v>
      </c>
      <c r="D23" s="542" t="s">
        <v>112</v>
      </c>
      <c r="E23" s="540" t="s">
        <v>133</v>
      </c>
      <c r="F23" s="294">
        <v>816.2820000000002</v>
      </c>
      <c r="G23" s="294">
        <v>53091</v>
      </c>
      <c r="H23" s="294">
        <v>777.963</v>
      </c>
      <c r="I23" s="294">
        <v>58647</v>
      </c>
      <c r="J23" s="294">
        <v>514.2869999999999</v>
      </c>
      <c r="K23" s="294">
        <v>34212</v>
      </c>
      <c r="L23" s="294">
        <v>567.255</v>
      </c>
      <c r="M23" s="295">
        <v>46209</v>
      </c>
      <c r="N23" s="861"/>
      <c r="O23" s="862"/>
      <c r="P23" s="946"/>
      <c r="Q23" s="947"/>
      <c r="R23" s="863"/>
      <c r="S23" s="863"/>
      <c r="T23" s="948"/>
      <c r="U23" s="949"/>
      <c r="V23" s="865" t="s">
        <v>351</v>
      </c>
      <c r="W23" s="8" t="s">
        <v>351</v>
      </c>
      <c r="X23" s="931" t="s">
        <v>351</v>
      </c>
      <c r="Y23" s="931" t="s">
        <v>351</v>
      </c>
      <c r="Z23" s="865" t="s">
        <v>351</v>
      </c>
      <c r="AA23" s="8" t="s">
        <v>351</v>
      </c>
      <c r="AB23" s="931" t="s">
        <v>351</v>
      </c>
      <c r="AC23" s="943" t="s">
        <v>351</v>
      </c>
      <c r="AD23" s="174"/>
      <c r="AE23" s="245"/>
      <c r="AF23" s="175" t="s">
        <v>78</v>
      </c>
      <c r="AG23" s="247" t="s">
        <v>112</v>
      </c>
      <c r="AH23" s="243" t="s">
        <v>133</v>
      </c>
      <c r="AI23" s="491"/>
      <c r="AJ23" s="492"/>
      <c r="AK23" s="491"/>
      <c r="AL23" s="493"/>
      <c r="AM23" s="491"/>
      <c r="AN23" s="493"/>
      <c r="AO23" s="491"/>
      <c r="AP23" s="494"/>
      <c r="AS23" s="950"/>
      <c r="AT23" s="175" t="s">
        <v>78</v>
      </c>
      <c r="AU23" s="246" t="s">
        <v>112</v>
      </c>
      <c r="AV23" s="192" t="s">
        <v>140</v>
      </c>
      <c r="AW23" s="496">
        <v>65.040022933251</v>
      </c>
      <c r="AX23" s="496">
        <v>75.38533323564232</v>
      </c>
      <c r="AY23" s="496">
        <v>66.52316702541577</v>
      </c>
      <c r="AZ23" s="1083">
        <v>81.46071872438321</v>
      </c>
      <c r="BA23" s="1089" t="s">
        <v>354</v>
      </c>
      <c r="BB23" s="1090" t="s">
        <v>354</v>
      </c>
    </row>
    <row r="24" spans="1:54" ht="18">
      <c r="A24" s="536"/>
      <c r="B24" s="543"/>
      <c r="C24" s="538" t="s">
        <v>81</v>
      </c>
      <c r="D24" s="544" t="s">
        <v>113</v>
      </c>
      <c r="E24" s="545" t="s">
        <v>133</v>
      </c>
      <c r="F24" s="294">
        <v>1180.6560000000002</v>
      </c>
      <c r="G24" s="294">
        <v>43842</v>
      </c>
      <c r="H24" s="294">
        <v>685.9889999999999</v>
      </c>
      <c r="I24" s="294">
        <v>29028</v>
      </c>
      <c r="J24" s="294">
        <v>231.04800000000003</v>
      </c>
      <c r="K24" s="294">
        <v>11715</v>
      </c>
      <c r="L24" s="294">
        <v>284.883</v>
      </c>
      <c r="M24" s="295">
        <v>14979</v>
      </c>
      <c r="N24" s="861"/>
      <c r="O24" s="862"/>
      <c r="P24" s="946"/>
      <c r="Q24" s="947"/>
      <c r="R24" s="863"/>
      <c r="S24" s="863"/>
      <c r="T24" s="948"/>
      <c r="U24" s="949"/>
      <c r="V24" s="865" t="s">
        <v>351</v>
      </c>
      <c r="W24" s="8" t="s">
        <v>351</v>
      </c>
      <c r="X24" s="931" t="s">
        <v>351</v>
      </c>
      <c r="Y24" s="931" t="s">
        <v>351</v>
      </c>
      <c r="Z24" s="865" t="s">
        <v>351</v>
      </c>
      <c r="AA24" s="8" t="s">
        <v>351</v>
      </c>
      <c r="AB24" s="931" t="s">
        <v>351</v>
      </c>
      <c r="AC24" s="943" t="s">
        <v>351</v>
      </c>
      <c r="AD24" s="174"/>
      <c r="AE24" s="248"/>
      <c r="AF24" s="175" t="s">
        <v>81</v>
      </c>
      <c r="AG24" s="249" t="s">
        <v>113</v>
      </c>
      <c r="AH24" s="250" t="s">
        <v>133</v>
      </c>
      <c r="AI24" s="491"/>
      <c r="AJ24" s="492"/>
      <c r="AK24" s="491"/>
      <c r="AL24" s="493"/>
      <c r="AM24" s="491"/>
      <c r="AN24" s="493"/>
      <c r="AO24" s="491"/>
      <c r="AP24" s="494"/>
      <c r="AS24" s="951"/>
      <c r="AT24" s="175" t="s">
        <v>81</v>
      </c>
      <c r="AU24" s="249" t="s">
        <v>113</v>
      </c>
      <c r="AV24" s="192" t="s">
        <v>140</v>
      </c>
      <c r="AW24" s="496">
        <v>37.13359352766597</v>
      </c>
      <c r="AX24" s="496">
        <v>42.31554733384938</v>
      </c>
      <c r="AY24" s="496">
        <v>50.70374987015684</v>
      </c>
      <c r="AZ24" s="1083">
        <v>52.57947999705142</v>
      </c>
      <c r="BA24" s="1089" t="s">
        <v>354</v>
      </c>
      <c r="BB24" s="1090" t="s">
        <v>354</v>
      </c>
    </row>
    <row r="25" spans="1:54" ht="18">
      <c r="A25" s="531" t="s">
        <v>289</v>
      </c>
      <c r="B25" s="533" t="s">
        <v>114</v>
      </c>
      <c r="C25" s="533"/>
      <c r="D25" s="534" t="s">
        <v>68</v>
      </c>
      <c r="E25" s="548" t="s">
        <v>133</v>
      </c>
      <c r="F25" s="290">
        <v>1409.614</v>
      </c>
      <c r="G25" s="290">
        <v>168187</v>
      </c>
      <c r="H25" s="290">
        <v>1469.0439999999999</v>
      </c>
      <c r="I25" s="290">
        <v>166189</v>
      </c>
      <c r="J25" s="290">
        <v>3345.8410000000003</v>
      </c>
      <c r="K25" s="290">
        <v>318897</v>
      </c>
      <c r="L25" s="290">
        <v>3714.2720000000013</v>
      </c>
      <c r="M25" s="291">
        <v>387603</v>
      </c>
      <c r="N25" s="861"/>
      <c r="O25" s="862"/>
      <c r="P25" s="946"/>
      <c r="Q25" s="947"/>
      <c r="R25" s="863"/>
      <c r="S25" s="863"/>
      <c r="T25" s="948"/>
      <c r="U25" s="949"/>
      <c r="V25" s="865" t="s">
        <v>351</v>
      </c>
      <c r="W25" s="8" t="s">
        <v>351</v>
      </c>
      <c r="X25" s="931" t="s">
        <v>351</v>
      </c>
      <c r="Y25" s="931" t="s">
        <v>351</v>
      </c>
      <c r="Z25" s="865" t="s">
        <v>351</v>
      </c>
      <c r="AA25" s="8" t="s">
        <v>351</v>
      </c>
      <c r="AB25" s="931" t="s">
        <v>351</v>
      </c>
      <c r="AC25" s="943" t="s">
        <v>351</v>
      </c>
      <c r="AD25" s="238" t="s">
        <v>289</v>
      </c>
      <c r="AE25" s="240" t="s">
        <v>114</v>
      </c>
      <c r="AF25" s="240"/>
      <c r="AG25" s="239" t="s">
        <v>68</v>
      </c>
      <c r="AH25" s="254" t="s">
        <v>133</v>
      </c>
      <c r="AI25" s="482" t="s">
        <v>351</v>
      </c>
      <c r="AJ25" s="483" t="s">
        <v>351</v>
      </c>
      <c r="AK25" s="482" t="s">
        <v>351</v>
      </c>
      <c r="AL25" s="484" t="s">
        <v>351</v>
      </c>
      <c r="AM25" s="482" t="s">
        <v>351</v>
      </c>
      <c r="AN25" s="484" t="s">
        <v>351</v>
      </c>
      <c r="AO25" s="482" t="s">
        <v>351</v>
      </c>
      <c r="AP25" s="485" t="s">
        <v>351</v>
      </c>
      <c r="AS25" s="952" t="s">
        <v>114</v>
      </c>
      <c r="AT25" s="175"/>
      <c r="AU25" s="945" t="s">
        <v>68</v>
      </c>
      <c r="AV25" s="192" t="s">
        <v>140</v>
      </c>
      <c r="AW25" s="496">
        <v>119.31422361015143</v>
      </c>
      <c r="AX25" s="490">
        <v>113.12731272855001</v>
      </c>
      <c r="AY25" s="490">
        <v>95.31146279814251</v>
      </c>
      <c r="AZ25" s="1082">
        <v>104.35503915706762</v>
      </c>
      <c r="BA25" s="1089" t="s">
        <v>354</v>
      </c>
      <c r="BB25" s="1090" t="s">
        <v>354</v>
      </c>
    </row>
    <row r="26" spans="1:54" ht="18">
      <c r="A26" s="536"/>
      <c r="B26" s="537" t="s">
        <v>322</v>
      </c>
      <c r="C26" s="538"/>
      <c r="D26" s="542" t="s">
        <v>115</v>
      </c>
      <c r="E26" s="540" t="s">
        <v>133</v>
      </c>
      <c r="F26" s="296">
        <v>108.28799999999998</v>
      </c>
      <c r="G26" s="296">
        <v>28110</v>
      </c>
      <c r="H26" s="296">
        <v>111.15300000000005</v>
      </c>
      <c r="I26" s="296">
        <v>31608</v>
      </c>
      <c r="J26" s="296">
        <v>377.46600000000007</v>
      </c>
      <c r="K26" s="296">
        <v>54597</v>
      </c>
      <c r="L26" s="296">
        <v>436.80000000000007</v>
      </c>
      <c r="M26" s="297">
        <v>69348</v>
      </c>
      <c r="N26" s="861"/>
      <c r="O26" s="862"/>
      <c r="P26" s="946"/>
      <c r="Q26" s="947"/>
      <c r="R26" s="863"/>
      <c r="S26" s="863"/>
      <c r="T26" s="948"/>
      <c r="U26" s="949"/>
      <c r="V26" s="865" t="s">
        <v>351</v>
      </c>
      <c r="W26" s="8" t="s">
        <v>351</v>
      </c>
      <c r="X26" s="931" t="s">
        <v>351</v>
      </c>
      <c r="Y26" s="931" t="s">
        <v>351</v>
      </c>
      <c r="Z26" s="865" t="s">
        <v>351</v>
      </c>
      <c r="AA26" s="8" t="s">
        <v>351</v>
      </c>
      <c r="AB26" s="931" t="s">
        <v>351</v>
      </c>
      <c r="AC26" s="943" t="s">
        <v>351</v>
      </c>
      <c r="AD26" s="174"/>
      <c r="AE26" s="173" t="s">
        <v>322</v>
      </c>
      <c r="AF26" s="175"/>
      <c r="AG26" s="247" t="s">
        <v>115</v>
      </c>
      <c r="AH26" s="243" t="s">
        <v>133</v>
      </c>
      <c r="AI26" s="486" t="s">
        <v>351</v>
      </c>
      <c r="AJ26" s="492" t="s">
        <v>351</v>
      </c>
      <c r="AK26" s="491" t="s">
        <v>351</v>
      </c>
      <c r="AL26" s="493" t="s">
        <v>351</v>
      </c>
      <c r="AM26" s="491" t="s">
        <v>351</v>
      </c>
      <c r="AN26" s="493" t="s">
        <v>351</v>
      </c>
      <c r="AO26" s="491" t="s">
        <v>351</v>
      </c>
      <c r="AP26" s="494" t="s">
        <v>351</v>
      </c>
      <c r="AS26" s="944" t="s">
        <v>322</v>
      </c>
      <c r="AT26" s="175"/>
      <c r="AU26" s="246" t="s">
        <v>115</v>
      </c>
      <c r="AV26" s="192" t="s">
        <v>140</v>
      </c>
      <c r="AW26" s="496">
        <v>259.58554964539013</v>
      </c>
      <c r="AX26" s="496">
        <v>284.36479447248377</v>
      </c>
      <c r="AY26" s="496">
        <v>144.64084182416428</v>
      </c>
      <c r="AZ26" s="1083">
        <v>158.76373626373623</v>
      </c>
      <c r="BA26" s="1089" t="s">
        <v>354</v>
      </c>
      <c r="BB26" s="1090" t="s">
        <v>354</v>
      </c>
    </row>
    <row r="27" spans="1:54" ht="18">
      <c r="A27" s="536"/>
      <c r="B27" s="541"/>
      <c r="C27" s="538" t="s">
        <v>82</v>
      </c>
      <c r="D27" s="549" t="s">
        <v>112</v>
      </c>
      <c r="E27" s="540" t="s">
        <v>133</v>
      </c>
      <c r="F27" s="294">
        <v>73.93199999999999</v>
      </c>
      <c r="G27" s="294">
        <v>14676</v>
      </c>
      <c r="H27" s="294">
        <v>73.93500000000003</v>
      </c>
      <c r="I27" s="294">
        <v>17232</v>
      </c>
      <c r="J27" s="294">
        <v>249.51300000000006</v>
      </c>
      <c r="K27" s="294">
        <v>36366</v>
      </c>
      <c r="L27" s="294">
        <v>275.367</v>
      </c>
      <c r="M27" s="295">
        <v>46362</v>
      </c>
      <c r="N27" s="861"/>
      <c r="O27" s="862"/>
      <c r="P27" s="946"/>
      <c r="Q27" s="947"/>
      <c r="R27" s="863"/>
      <c r="S27" s="863"/>
      <c r="T27" s="948"/>
      <c r="U27" s="949"/>
      <c r="V27" s="865" t="s">
        <v>351</v>
      </c>
      <c r="W27" s="8" t="s">
        <v>351</v>
      </c>
      <c r="X27" s="931" t="s">
        <v>351</v>
      </c>
      <c r="Y27" s="931" t="s">
        <v>351</v>
      </c>
      <c r="Z27" s="865" t="s">
        <v>351</v>
      </c>
      <c r="AA27" s="8" t="s">
        <v>351</v>
      </c>
      <c r="AB27" s="931" t="s">
        <v>351</v>
      </c>
      <c r="AC27" s="943" t="s">
        <v>351</v>
      </c>
      <c r="AD27" s="174"/>
      <c r="AE27" s="245"/>
      <c r="AF27" s="175" t="s">
        <v>82</v>
      </c>
      <c r="AG27" s="256" t="s">
        <v>112</v>
      </c>
      <c r="AH27" s="243" t="s">
        <v>133</v>
      </c>
      <c r="AI27" s="491"/>
      <c r="AJ27" s="492"/>
      <c r="AK27" s="491"/>
      <c r="AL27" s="493"/>
      <c r="AM27" s="491"/>
      <c r="AN27" s="493"/>
      <c r="AO27" s="491"/>
      <c r="AP27" s="494"/>
      <c r="AS27" s="950"/>
      <c r="AT27" s="175" t="s">
        <v>82</v>
      </c>
      <c r="AU27" s="255" t="s">
        <v>112</v>
      </c>
      <c r="AV27" s="192" t="s">
        <v>140</v>
      </c>
      <c r="AW27" s="496">
        <v>198.50673591949362</v>
      </c>
      <c r="AX27" s="496">
        <v>233.06958815175483</v>
      </c>
      <c r="AY27" s="496">
        <v>145.74791694220337</v>
      </c>
      <c r="AZ27" s="1083">
        <v>168.36440096307837</v>
      </c>
      <c r="BA27" s="1089" t="s">
        <v>354</v>
      </c>
      <c r="BB27" s="1090" t="s">
        <v>354</v>
      </c>
    </row>
    <row r="28" spans="1:54" ht="18">
      <c r="A28" s="536"/>
      <c r="B28" s="543"/>
      <c r="C28" s="538" t="s">
        <v>85</v>
      </c>
      <c r="D28" s="550" t="s">
        <v>113</v>
      </c>
      <c r="E28" s="545" t="s">
        <v>133</v>
      </c>
      <c r="F28" s="294">
        <v>34.35599999999999</v>
      </c>
      <c r="G28" s="294">
        <v>13434</v>
      </c>
      <c r="H28" s="294">
        <v>37.21800000000002</v>
      </c>
      <c r="I28" s="294">
        <v>14376</v>
      </c>
      <c r="J28" s="294">
        <v>127.953</v>
      </c>
      <c r="K28" s="294">
        <v>18231</v>
      </c>
      <c r="L28" s="294">
        <v>161.43300000000005</v>
      </c>
      <c r="M28" s="295">
        <v>22986</v>
      </c>
      <c r="N28" s="861"/>
      <c r="O28" s="862"/>
      <c r="P28" s="946"/>
      <c r="Q28" s="947"/>
      <c r="R28" s="863"/>
      <c r="S28" s="863"/>
      <c r="T28" s="948"/>
      <c r="U28" s="949"/>
      <c r="V28" s="865" t="s">
        <v>351</v>
      </c>
      <c r="W28" s="8" t="s">
        <v>351</v>
      </c>
      <c r="X28" s="931" t="s">
        <v>351</v>
      </c>
      <c r="Y28" s="931" t="s">
        <v>351</v>
      </c>
      <c r="Z28" s="865" t="s">
        <v>351</v>
      </c>
      <c r="AA28" s="8" t="s">
        <v>351</v>
      </c>
      <c r="AB28" s="931" t="s">
        <v>351</v>
      </c>
      <c r="AC28" s="943" t="s">
        <v>351</v>
      </c>
      <c r="AD28" s="174"/>
      <c r="AE28" s="248"/>
      <c r="AF28" s="175" t="s">
        <v>85</v>
      </c>
      <c r="AG28" s="257" t="s">
        <v>113</v>
      </c>
      <c r="AH28" s="250" t="s">
        <v>133</v>
      </c>
      <c r="AI28" s="491"/>
      <c r="AJ28" s="492"/>
      <c r="AK28" s="491"/>
      <c r="AL28" s="493"/>
      <c r="AM28" s="491"/>
      <c r="AN28" s="493"/>
      <c r="AO28" s="491"/>
      <c r="AP28" s="494"/>
      <c r="AS28" s="951"/>
      <c r="AT28" s="175" t="s">
        <v>85</v>
      </c>
      <c r="AU28" s="257" t="s">
        <v>113</v>
      </c>
      <c r="AV28" s="192" t="s">
        <v>140</v>
      </c>
      <c r="AW28" s="496">
        <v>391.02340202584713</v>
      </c>
      <c r="AX28" s="496">
        <v>386.26471062389146</v>
      </c>
      <c r="AY28" s="496">
        <v>142.4820051112518</v>
      </c>
      <c r="AZ28" s="1083">
        <v>142.38724424374195</v>
      </c>
      <c r="BA28" s="1089" t="s">
        <v>354</v>
      </c>
      <c r="BB28" s="1090" t="s">
        <v>354</v>
      </c>
    </row>
    <row r="29" spans="1:54" ht="18">
      <c r="A29" s="536"/>
      <c r="B29" s="537" t="s">
        <v>0</v>
      </c>
      <c r="C29" s="538"/>
      <c r="D29" s="542" t="s">
        <v>116</v>
      </c>
      <c r="E29" s="540" t="s">
        <v>133</v>
      </c>
      <c r="F29" s="292">
        <v>368.40600000000006</v>
      </c>
      <c r="G29" s="292">
        <v>20781</v>
      </c>
      <c r="H29" s="292">
        <v>323.5590000000001</v>
      </c>
      <c r="I29" s="292">
        <v>19479</v>
      </c>
      <c r="J29" s="292">
        <v>2379.2999999999997</v>
      </c>
      <c r="K29" s="292">
        <v>209898</v>
      </c>
      <c r="L29" s="292">
        <v>2648.4000000000005</v>
      </c>
      <c r="M29" s="293">
        <v>257319</v>
      </c>
      <c r="N29" s="861"/>
      <c r="O29" s="862"/>
      <c r="P29" s="946"/>
      <c r="Q29" s="947"/>
      <c r="R29" s="863"/>
      <c r="S29" s="863"/>
      <c r="T29" s="948"/>
      <c r="U29" s="949"/>
      <c r="V29" s="865" t="s">
        <v>351</v>
      </c>
      <c r="W29" s="8" t="s">
        <v>351</v>
      </c>
      <c r="X29" s="931" t="s">
        <v>351</v>
      </c>
      <c r="Y29" s="931" t="s">
        <v>351</v>
      </c>
      <c r="Z29" s="865" t="s">
        <v>351</v>
      </c>
      <c r="AA29" s="8" t="s">
        <v>351</v>
      </c>
      <c r="AB29" s="931" t="s">
        <v>351</v>
      </c>
      <c r="AC29" s="943" t="s">
        <v>351</v>
      </c>
      <c r="AD29" s="174"/>
      <c r="AE29" s="173" t="s">
        <v>0</v>
      </c>
      <c r="AF29" s="175"/>
      <c r="AG29" s="247" t="s">
        <v>116</v>
      </c>
      <c r="AH29" s="243" t="s">
        <v>133</v>
      </c>
      <c r="AI29" s="486" t="s">
        <v>351</v>
      </c>
      <c r="AJ29" s="487" t="s">
        <v>351</v>
      </c>
      <c r="AK29" s="486" t="s">
        <v>351</v>
      </c>
      <c r="AL29" s="488" t="s">
        <v>351</v>
      </c>
      <c r="AM29" s="486" t="s">
        <v>351</v>
      </c>
      <c r="AN29" s="488" t="s">
        <v>351</v>
      </c>
      <c r="AO29" s="486" t="s">
        <v>351</v>
      </c>
      <c r="AP29" s="489" t="s">
        <v>351</v>
      </c>
      <c r="AS29" s="944" t="s">
        <v>0</v>
      </c>
      <c r="AT29" s="175"/>
      <c r="AU29" s="246" t="s">
        <v>116</v>
      </c>
      <c r="AV29" s="192" t="s">
        <v>140</v>
      </c>
      <c r="AW29" s="490">
        <v>56.40787609322323</v>
      </c>
      <c r="AX29" s="490">
        <v>60.2023124067017</v>
      </c>
      <c r="AY29" s="490">
        <v>88.21838355818939</v>
      </c>
      <c r="AZ29" s="1082">
        <v>97.16017217942907</v>
      </c>
      <c r="BA29" s="1089" t="s">
        <v>354</v>
      </c>
      <c r="BB29" s="1090" t="s">
        <v>354</v>
      </c>
    </row>
    <row r="30" spans="1:54" ht="18">
      <c r="A30" s="536"/>
      <c r="B30" s="541"/>
      <c r="C30" s="538" t="s">
        <v>83</v>
      </c>
      <c r="D30" s="549" t="s">
        <v>112</v>
      </c>
      <c r="E30" s="540" t="s">
        <v>133</v>
      </c>
      <c r="F30" s="294">
        <v>209.00700000000003</v>
      </c>
      <c r="G30" s="294">
        <v>12396</v>
      </c>
      <c r="H30" s="294">
        <v>135.59700000000004</v>
      </c>
      <c r="I30" s="294">
        <v>8502</v>
      </c>
      <c r="J30" s="294">
        <v>1980.4439999999997</v>
      </c>
      <c r="K30" s="294">
        <v>192393</v>
      </c>
      <c r="L30" s="294">
        <v>2316.3810000000008</v>
      </c>
      <c r="M30" s="295">
        <v>240957</v>
      </c>
      <c r="N30" s="861"/>
      <c r="O30" s="862"/>
      <c r="P30" s="946"/>
      <c r="Q30" s="947"/>
      <c r="R30" s="863"/>
      <c r="S30" s="863"/>
      <c r="T30" s="948"/>
      <c r="U30" s="949"/>
      <c r="V30" s="865" t="s">
        <v>351</v>
      </c>
      <c r="W30" s="8" t="s">
        <v>351</v>
      </c>
      <c r="X30" s="931" t="s">
        <v>351</v>
      </c>
      <c r="Y30" s="931" t="s">
        <v>351</v>
      </c>
      <c r="Z30" s="865" t="s">
        <v>351</v>
      </c>
      <c r="AA30" s="8" t="s">
        <v>351</v>
      </c>
      <c r="AB30" s="931" t="s">
        <v>351</v>
      </c>
      <c r="AC30" s="943" t="s">
        <v>351</v>
      </c>
      <c r="AD30" s="174"/>
      <c r="AE30" s="245"/>
      <c r="AF30" s="175" t="s">
        <v>83</v>
      </c>
      <c r="AG30" s="256" t="s">
        <v>112</v>
      </c>
      <c r="AH30" s="243" t="s">
        <v>133</v>
      </c>
      <c r="AI30" s="491"/>
      <c r="AJ30" s="492"/>
      <c r="AK30" s="491"/>
      <c r="AL30" s="493"/>
      <c r="AM30" s="491"/>
      <c r="AN30" s="493"/>
      <c r="AO30" s="491"/>
      <c r="AP30" s="494"/>
      <c r="AS30" s="950"/>
      <c r="AT30" s="175" t="s">
        <v>83</v>
      </c>
      <c r="AU30" s="255" t="s">
        <v>112</v>
      </c>
      <c r="AV30" s="192" t="s">
        <v>140</v>
      </c>
      <c r="AW30" s="496">
        <v>59.3090183582368</v>
      </c>
      <c r="AX30" s="496">
        <v>62.7005022235005</v>
      </c>
      <c r="AY30" s="496">
        <v>97.14639747450573</v>
      </c>
      <c r="AZ30" s="1083">
        <v>104.02304284139782</v>
      </c>
      <c r="BA30" s="1089" t="s">
        <v>354</v>
      </c>
      <c r="BB30" s="1090" t="s">
        <v>354</v>
      </c>
    </row>
    <row r="31" spans="1:54" ht="18">
      <c r="A31" s="536"/>
      <c r="B31" s="543"/>
      <c r="C31" s="538" t="s">
        <v>86</v>
      </c>
      <c r="D31" s="550" t="s">
        <v>113</v>
      </c>
      <c r="E31" s="545" t="s">
        <v>133</v>
      </c>
      <c r="F31" s="294">
        <v>159.399</v>
      </c>
      <c r="G31" s="294">
        <v>8385</v>
      </c>
      <c r="H31" s="294">
        <v>187.96200000000002</v>
      </c>
      <c r="I31" s="294">
        <v>10977</v>
      </c>
      <c r="J31" s="294">
        <v>398.856</v>
      </c>
      <c r="K31" s="294">
        <v>17505</v>
      </c>
      <c r="L31" s="294">
        <v>332.019</v>
      </c>
      <c r="M31" s="295">
        <v>16362</v>
      </c>
      <c r="N31" s="861"/>
      <c r="O31" s="862"/>
      <c r="P31" s="946"/>
      <c r="Q31" s="947"/>
      <c r="R31" s="863"/>
      <c r="S31" s="863"/>
      <c r="T31" s="948"/>
      <c r="U31" s="949"/>
      <c r="V31" s="865" t="s">
        <v>351</v>
      </c>
      <c r="W31" s="8" t="s">
        <v>351</v>
      </c>
      <c r="X31" s="931" t="s">
        <v>351</v>
      </c>
      <c r="Y31" s="931" t="s">
        <v>351</v>
      </c>
      <c r="Z31" s="865" t="s">
        <v>351</v>
      </c>
      <c r="AA31" s="8" t="s">
        <v>351</v>
      </c>
      <c r="AB31" s="931" t="s">
        <v>351</v>
      </c>
      <c r="AC31" s="943" t="s">
        <v>351</v>
      </c>
      <c r="AD31" s="174"/>
      <c r="AE31" s="248"/>
      <c r="AF31" s="175" t="s">
        <v>86</v>
      </c>
      <c r="AG31" s="257" t="s">
        <v>113</v>
      </c>
      <c r="AH31" s="250" t="s">
        <v>133</v>
      </c>
      <c r="AI31" s="491"/>
      <c r="AJ31" s="492"/>
      <c r="AK31" s="491"/>
      <c r="AL31" s="493"/>
      <c r="AM31" s="491"/>
      <c r="AN31" s="493"/>
      <c r="AO31" s="491"/>
      <c r="AP31" s="494"/>
      <c r="AS31" s="951"/>
      <c r="AT31" s="175" t="s">
        <v>86</v>
      </c>
      <c r="AU31" s="257" t="s">
        <v>113</v>
      </c>
      <c r="AV31" s="192" t="s">
        <v>140</v>
      </c>
      <c r="AW31" s="496">
        <v>52.60384318596729</v>
      </c>
      <c r="AX31" s="496">
        <v>58.400102148306566</v>
      </c>
      <c r="AY31" s="496">
        <v>43.88801973644624</v>
      </c>
      <c r="AZ31" s="1083">
        <v>49.28031227128568</v>
      </c>
      <c r="BA31" s="1089" t="s">
        <v>354</v>
      </c>
      <c r="BB31" s="1090" t="s">
        <v>354</v>
      </c>
    </row>
    <row r="32" spans="1:54" ht="18">
      <c r="A32" s="536"/>
      <c r="B32" s="537" t="s">
        <v>1</v>
      </c>
      <c r="C32" s="538"/>
      <c r="D32" s="542" t="s">
        <v>117</v>
      </c>
      <c r="E32" s="540" t="s">
        <v>133</v>
      </c>
      <c r="F32" s="296">
        <v>247.09799999999998</v>
      </c>
      <c r="G32" s="296">
        <v>9411</v>
      </c>
      <c r="H32" s="296">
        <v>275.307</v>
      </c>
      <c r="I32" s="296">
        <v>11022</v>
      </c>
      <c r="J32" s="296">
        <v>51.660000000000004</v>
      </c>
      <c r="K32" s="296">
        <v>2706</v>
      </c>
      <c r="L32" s="296">
        <v>82.17299999999999</v>
      </c>
      <c r="M32" s="297">
        <v>4317</v>
      </c>
      <c r="N32" s="861"/>
      <c r="O32" s="862"/>
      <c r="P32" s="946"/>
      <c r="Q32" s="947"/>
      <c r="R32" s="863"/>
      <c r="S32" s="863"/>
      <c r="T32" s="948"/>
      <c r="U32" s="949"/>
      <c r="V32" s="865" t="s">
        <v>351</v>
      </c>
      <c r="W32" s="8" t="s">
        <v>351</v>
      </c>
      <c r="X32" s="931" t="s">
        <v>351</v>
      </c>
      <c r="Y32" s="931" t="s">
        <v>351</v>
      </c>
      <c r="Z32" s="865" t="s">
        <v>351</v>
      </c>
      <c r="AA32" s="8" t="s">
        <v>351</v>
      </c>
      <c r="AB32" s="931" t="s">
        <v>351</v>
      </c>
      <c r="AC32" s="943" t="s">
        <v>351</v>
      </c>
      <c r="AD32" s="174"/>
      <c r="AE32" s="173" t="s">
        <v>1</v>
      </c>
      <c r="AF32" s="175"/>
      <c r="AG32" s="247" t="s">
        <v>117</v>
      </c>
      <c r="AH32" s="243" t="s">
        <v>133</v>
      </c>
      <c r="AI32" s="486" t="s">
        <v>351</v>
      </c>
      <c r="AJ32" s="492" t="s">
        <v>351</v>
      </c>
      <c r="AK32" s="491" t="s">
        <v>351</v>
      </c>
      <c r="AL32" s="493" t="s">
        <v>351</v>
      </c>
      <c r="AM32" s="491" t="s">
        <v>351</v>
      </c>
      <c r="AN32" s="493" t="s">
        <v>351</v>
      </c>
      <c r="AO32" s="491" t="s">
        <v>351</v>
      </c>
      <c r="AP32" s="494" t="s">
        <v>351</v>
      </c>
      <c r="AS32" s="944" t="s">
        <v>1</v>
      </c>
      <c r="AT32" s="175"/>
      <c r="AU32" s="246" t="s">
        <v>117</v>
      </c>
      <c r="AV32" s="192" t="s">
        <v>140</v>
      </c>
      <c r="AW32" s="496">
        <v>38.08610348930384</v>
      </c>
      <c r="AX32" s="496">
        <v>40.03530604016607</v>
      </c>
      <c r="AY32" s="496">
        <v>52.38095238095238</v>
      </c>
      <c r="AZ32" s="1083">
        <v>52.5355043627469</v>
      </c>
      <c r="BA32" s="1089" t="s">
        <v>354</v>
      </c>
      <c r="BB32" s="1090" t="s">
        <v>354</v>
      </c>
    </row>
    <row r="33" spans="1:54" ht="18">
      <c r="A33" s="536"/>
      <c r="B33" s="541"/>
      <c r="C33" s="538" t="s">
        <v>84</v>
      </c>
      <c r="D33" s="549" t="s">
        <v>112</v>
      </c>
      <c r="E33" s="540" t="s">
        <v>133</v>
      </c>
      <c r="F33" s="294">
        <v>44.427</v>
      </c>
      <c r="G33" s="294">
        <v>1821</v>
      </c>
      <c r="H33" s="294">
        <v>20.64</v>
      </c>
      <c r="I33" s="294">
        <v>825</v>
      </c>
      <c r="J33" s="294">
        <v>10.521</v>
      </c>
      <c r="K33" s="294">
        <v>591</v>
      </c>
      <c r="L33" s="294">
        <v>13.389</v>
      </c>
      <c r="M33" s="295">
        <v>696</v>
      </c>
      <c r="N33" s="861"/>
      <c r="O33" s="862"/>
      <c r="P33" s="946"/>
      <c r="Q33" s="947"/>
      <c r="R33" s="863"/>
      <c r="S33" s="863"/>
      <c r="T33" s="948"/>
      <c r="U33" s="949"/>
      <c r="V33" s="865" t="s">
        <v>351</v>
      </c>
      <c r="W33" s="8" t="s">
        <v>351</v>
      </c>
      <c r="X33" s="931" t="s">
        <v>351</v>
      </c>
      <c r="Y33" s="931" t="s">
        <v>351</v>
      </c>
      <c r="Z33" s="865" t="s">
        <v>351</v>
      </c>
      <c r="AA33" s="8" t="s">
        <v>351</v>
      </c>
      <c r="AB33" s="931" t="s">
        <v>351</v>
      </c>
      <c r="AC33" s="943" t="s">
        <v>351</v>
      </c>
      <c r="AD33" s="174"/>
      <c r="AE33" s="245"/>
      <c r="AF33" s="175" t="s">
        <v>84</v>
      </c>
      <c r="AG33" s="256" t="s">
        <v>112</v>
      </c>
      <c r="AH33" s="243" t="s">
        <v>133</v>
      </c>
      <c r="AI33" s="491"/>
      <c r="AJ33" s="492"/>
      <c r="AK33" s="491"/>
      <c r="AL33" s="493"/>
      <c r="AM33" s="491"/>
      <c r="AN33" s="493"/>
      <c r="AO33" s="491"/>
      <c r="AP33" s="494"/>
      <c r="AS33" s="950"/>
      <c r="AT33" s="175" t="s">
        <v>84</v>
      </c>
      <c r="AU33" s="255" t="s">
        <v>112</v>
      </c>
      <c r="AV33" s="192" t="s">
        <v>140</v>
      </c>
      <c r="AW33" s="496">
        <v>40.98858802079816</v>
      </c>
      <c r="AX33" s="496">
        <v>39.97093023255814</v>
      </c>
      <c r="AY33" s="496">
        <v>56.17336755061306</v>
      </c>
      <c r="AZ33" s="1083">
        <v>51.98297109567556</v>
      </c>
      <c r="BA33" s="1089" t="s">
        <v>354</v>
      </c>
      <c r="BB33" s="1090" t="s">
        <v>354</v>
      </c>
    </row>
    <row r="34" spans="1:54" ht="18">
      <c r="A34" s="536"/>
      <c r="B34" s="541"/>
      <c r="C34" s="538" t="s">
        <v>87</v>
      </c>
      <c r="D34" s="550" t="s">
        <v>113</v>
      </c>
      <c r="E34" s="545" t="s">
        <v>133</v>
      </c>
      <c r="F34" s="294">
        <v>202.671</v>
      </c>
      <c r="G34" s="294">
        <v>7590</v>
      </c>
      <c r="H34" s="294">
        <v>254.667</v>
      </c>
      <c r="I34" s="294">
        <v>10197</v>
      </c>
      <c r="J34" s="294">
        <v>41.139</v>
      </c>
      <c r="K34" s="294">
        <v>2115</v>
      </c>
      <c r="L34" s="294">
        <v>68.78399999999999</v>
      </c>
      <c r="M34" s="295">
        <v>3621</v>
      </c>
      <c r="N34" s="861"/>
      <c r="O34" s="862"/>
      <c r="P34" s="946"/>
      <c r="Q34" s="947"/>
      <c r="R34" s="863"/>
      <c r="S34" s="863"/>
      <c r="T34" s="948"/>
      <c r="U34" s="949"/>
      <c r="V34" s="865" t="s">
        <v>351</v>
      </c>
      <c r="W34" s="8" t="s">
        <v>351</v>
      </c>
      <c r="X34" s="931" t="s">
        <v>351</v>
      </c>
      <c r="Y34" s="931" t="s">
        <v>351</v>
      </c>
      <c r="Z34" s="865" t="s">
        <v>351</v>
      </c>
      <c r="AA34" s="8" t="s">
        <v>351</v>
      </c>
      <c r="AB34" s="931" t="s">
        <v>351</v>
      </c>
      <c r="AC34" s="943" t="s">
        <v>351</v>
      </c>
      <c r="AD34" s="174"/>
      <c r="AE34" s="245"/>
      <c r="AF34" s="175" t="s">
        <v>87</v>
      </c>
      <c r="AG34" s="257" t="s">
        <v>113</v>
      </c>
      <c r="AH34" s="250" t="s">
        <v>133</v>
      </c>
      <c r="AI34" s="491"/>
      <c r="AJ34" s="492"/>
      <c r="AK34" s="491"/>
      <c r="AL34" s="493"/>
      <c r="AM34" s="491"/>
      <c r="AN34" s="493"/>
      <c r="AO34" s="491"/>
      <c r="AP34" s="494"/>
      <c r="AS34" s="950"/>
      <c r="AT34" s="175" t="s">
        <v>87</v>
      </c>
      <c r="AU34" s="257" t="s">
        <v>113</v>
      </c>
      <c r="AV34" s="192" t="s">
        <v>140</v>
      </c>
      <c r="AW34" s="496">
        <v>37.44985715765946</v>
      </c>
      <c r="AX34" s="496">
        <v>40.04052350716818</v>
      </c>
      <c r="AY34" s="496">
        <v>51.4110697877926</v>
      </c>
      <c r="AZ34" s="1083">
        <v>52.64305652477321</v>
      </c>
      <c r="BA34" s="1089" t="s">
        <v>354</v>
      </c>
      <c r="BB34" s="1090" t="s">
        <v>354</v>
      </c>
    </row>
    <row r="35" spans="1:54" ht="18">
      <c r="A35" s="536"/>
      <c r="B35" s="541"/>
      <c r="C35" s="538" t="s">
        <v>118</v>
      </c>
      <c r="D35" s="551" t="s">
        <v>119</v>
      </c>
      <c r="E35" s="552" t="s">
        <v>133</v>
      </c>
      <c r="F35" s="296">
        <v>353.99100000000004</v>
      </c>
      <c r="G35" s="296">
        <v>12774</v>
      </c>
      <c r="H35" s="296">
        <v>302.403</v>
      </c>
      <c r="I35" s="296">
        <v>11694</v>
      </c>
      <c r="J35" s="296">
        <v>199.10099999999997</v>
      </c>
      <c r="K35" s="296">
        <v>12663</v>
      </c>
      <c r="L35" s="296">
        <v>230.41199999999995</v>
      </c>
      <c r="M35" s="297">
        <v>13374</v>
      </c>
      <c r="N35" s="861"/>
      <c r="O35" s="862"/>
      <c r="P35" s="946"/>
      <c r="Q35" s="947"/>
      <c r="R35" s="863"/>
      <c r="S35" s="863"/>
      <c r="T35" s="948"/>
      <c r="U35" s="949"/>
      <c r="V35" s="865" t="s">
        <v>351</v>
      </c>
      <c r="W35" s="8" t="s">
        <v>351</v>
      </c>
      <c r="X35" s="931" t="s">
        <v>351</v>
      </c>
      <c r="Y35" s="931" t="s">
        <v>351</v>
      </c>
      <c r="Z35" s="865" t="s">
        <v>351</v>
      </c>
      <c r="AA35" s="8" t="s">
        <v>351</v>
      </c>
      <c r="AB35" s="931" t="s">
        <v>351</v>
      </c>
      <c r="AC35" s="943" t="s">
        <v>351</v>
      </c>
      <c r="AD35" s="174"/>
      <c r="AE35" s="245"/>
      <c r="AF35" s="175" t="s">
        <v>118</v>
      </c>
      <c r="AG35" s="258" t="s">
        <v>64</v>
      </c>
      <c r="AH35" s="259" t="s">
        <v>133</v>
      </c>
      <c r="AI35" s="491"/>
      <c r="AJ35" s="492"/>
      <c r="AK35" s="491"/>
      <c r="AL35" s="493"/>
      <c r="AM35" s="491"/>
      <c r="AN35" s="493"/>
      <c r="AO35" s="491"/>
      <c r="AP35" s="494"/>
      <c r="AS35" s="950"/>
      <c r="AT35" s="175" t="s">
        <v>118</v>
      </c>
      <c r="AU35" s="258" t="s">
        <v>119</v>
      </c>
      <c r="AV35" s="192" t="s">
        <v>140</v>
      </c>
      <c r="AW35" s="496">
        <v>36.085663194826985</v>
      </c>
      <c r="AX35" s="496">
        <v>38.67025128718961</v>
      </c>
      <c r="AY35" s="496">
        <v>63.600885982491306</v>
      </c>
      <c r="AZ35" s="1083">
        <v>58.043851882714456</v>
      </c>
      <c r="BA35" s="1089" t="s">
        <v>354</v>
      </c>
      <c r="BB35" s="1090" t="s">
        <v>354</v>
      </c>
    </row>
    <row r="36" spans="1:54" ht="18">
      <c r="A36" s="553"/>
      <c r="B36" s="543"/>
      <c r="C36" s="538" t="s">
        <v>88</v>
      </c>
      <c r="D36" s="551" t="s">
        <v>120</v>
      </c>
      <c r="E36" s="552" t="s">
        <v>133</v>
      </c>
      <c r="F36" s="294">
        <v>2.3520000000000003</v>
      </c>
      <c r="G36" s="294">
        <v>2199</v>
      </c>
      <c r="H36" s="294">
        <v>2.931</v>
      </c>
      <c r="I36" s="294">
        <v>2796</v>
      </c>
      <c r="J36" s="294" t="s">
        <v>346</v>
      </c>
      <c r="K36" s="294" t="s">
        <v>346</v>
      </c>
      <c r="L36" s="294">
        <v>0.021</v>
      </c>
      <c r="M36" s="295">
        <v>6</v>
      </c>
      <c r="N36" s="861"/>
      <c r="O36" s="862"/>
      <c r="P36" s="946"/>
      <c r="Q36" s="947"/>
      <c r="R36" s="863"/>
      <c r="S36" s="863"/>
      <c r="T36" s="948"/>
      <c r="U36" s="949"/>
      <c r="V36" s="865" t="s">
        <v>351</v>
      </c>
      <c r="W36" s="8" t="s">
        <v>351</v>
      </c>
      <c r="X36" s="931" t="s">
        <v>351</v>
      </c>
      <c r="Y36" s="931" t="s">
        <v>351</v>
      </c>
      <c r="Z36" s="865" t="s">
        <v>351</v>
      </c>
      <c r="AA36" s="8" t="s">
        <v>351</v>
      </c>
      <c r="AB36" s="931" t="s">
        <v>351</v>
      </c>
      <c r="AC36" s="943" t="s">
        <v>351</v>
      </c>
      <c r="AD36" s="260"/>
      <c r="AE36" s="248"/>
      <c r="AF36" s="175" t="s">
        <v>88</v>
      </c>
      <c r="AG36" s="258" t="s">
        <v>120</v>
      </c>
      <c r="AH36" s="259" t="s">
        <v>133</v>
      </c>
      <c r="AI36" s="491"/>
      <c r="AJ36" s="492"/>
      <c r="AK36" s="491"/>
      <c r="AL36" s="493"/>
      <c r="AM36" s="491"/>
      <c r="AN36" s="493"/>
      <c r="AO36" s="491"/>
      <c r="AP36" s="494"/>
      <c r="AS36" s="951"/>
      <c r="AT36" s="175" t="s">
        <v>88</v>
      </c>
      <c r="AU36" s="258" t="s">
        <v>120</v>
      </c>
      <c r="AV36" s="192" t="s">
        <v>140</v>
      </c>
      <c r="AW36" s="496">
        <v>934.9489795918366</v>
      </c>
      <c r="AX36" s="496">
        <v>953.9406345957011</v>
      </c>
      <c r="AY36" s="496" t="s">
        <v>149</v>
      </c>
      <c r="AZ36" s="1083">
        <v>285.7142857142857</v>
      </c>
      <c r="BA36" s="1089" t="s">
        <v>354</v>
      </c>
      <c r="BB36" s="1090" t="s">
        <v>155</v>
      </c>
    </row>
    <row r="37" spans="1:54" ht="18">
      <c r="A37" s="554" t="s">
        <v>222</v>
      </c>
      <c r="B37" s="555" t="s">
        <v>2</v>
      </c>
      <c r="C37" s="556"/>
      <c r="D37" s="557" t="s">
        <v>70</v>
      </c>
      <c r="E37" s="535" t="s">
        <v>133</v>
      </c>
      <c r="F37" s="290">
        <v>8046.815999999999</v>
      </c>
      <c r="G37" s="290">
        <v>1686296</v>
      </c>
      <c r="H37" s="290">
        <v>8119.525999999999</v>
      </c>
      <c r="I37" s="290">
        <v>1727062</v>
      </c>
      <c r="J37" s="290">
        <v>12539.752000000004</v>
      </c>
      <c r="K37" s="290">
        <v>2413332</v>
      </c>
      <c r="L37" s="290">
        <v>13195.845999999996</v>
      </c>
      <c r="M37" s="291">
        <v>2602308</v>
      </c>
      <c r="N37" s="861"/>
      <c r="O37" s="862"/>
      <c r="P37" s="946"/>
      <c r="Q37" s="953"/>
      <c r="R37" s="863"/>
      <c r="S37" s="863"/>
      <c r="T37" s="948"/>
      <c r="U37" s="949"/>
      <c r="V37" s="865" t="s">
        <v>351</v>
      </c>
      <c r="W37" s="8" t="s">
        <v>351</v>
      </c>
      <c r="X37" s="931" t="s">
        <v>351</v>
      </c>
      <c r="Y37" s="931" t="s">
        <v>351</v>
      </c>
      <c r="Z37" s="865" t="s">
        <v>351</v>
      </c>
      <c r="AA37" s="8" t="s">
        <v>351</v>
      </c>
      <c r="AB37" s="931" t="s">
        <v>351</v>
      </c>
      <c r="AC37" s="943" t="s">
        <v>351</v>
      </c>
      <c r="AD37" s="261" t="s">
        <v>222</v>
      </c>
      <c r="AE37" s="262" t="s">
        <v>2</v>
      </c>
      <c r="AF37" s="263"/>
      <c r="AG37" s="264" t="s">
        <v>70</v>
      </c>
      <c r="AH37" s="241" t="s">
        <v>133</v>
      </c>
      <c r="AI37" s="482" t="s">
        <v>351</v>
      </c>
      <c r="AJ37" s="484" t="s">
        <v>351</v>
      </c>
      <c r="AK37" s="482" t="s">
        <v>351</v>
      </c>
      <c r="AL37" s="484" t="s">
        <v>351</v>
      </c>
      <c r="AM37" s="482" t="s">
        <v>351</v>
      </c>
      <c r="AN37" s="484" t="s">
        <v>351</v>
      </c>
      <c r="AO37" s="482" t="s">
        <v>351</v>
      </c>
      <c r="AP37" s="485" t="s">
        <v>351</v>
      </c>
      <c r="AS37" s="954" t="s">
        <v>2</v>
      </c>
      <c r="AT37" s="955"/>
      <c r="AU37" s="956" t="s">
        <v>70</v>
      </c>
      <c r="AV37" s="192" t="s">
        <v>140</v>
      </c>
      <c r="AW37" s="490">
        <v>209.56065106993876</v>
      </c>
      <c r="AX37" s="490">
        <v>212.70478104263725</v>
      </c>
      <c r="AY37" s="490">
        <v>192.45452382152368</v>
      </c>
      <c r="AZ37" s="1082">
        <v>197.20660577578738</v>
      </c>
      <c r="BA37" s="1089" t="s">
        <v>354</v>
      </c>
      <c r="BB37" s="1090" t="s">
        <v>354</v>
      </c>
    </row>
    <row r="38" spans="1:54" ht="18">
      <c r="A38" s="536"/>
      <c r="B38" s="558" t="s">
        <v>3</v>
      </c>
      <c r="C38" s="559"/>
      <c r="D38" s="542" t="s">
        <v>121</v>
      </c>
      <c r="E38" s="540" t="s">
        <v>133</v>
      </c>
      <c r="F38" s="296">
        <v>5673.663999999999</v>
      </c>
      <c r="G38" s="296">
        <v>1136548</v>
      </c>
      <c r="H38" s="296">
        <v>5470.541999999999</v>
      </c>
      <c r="I38" s="296">
        <v>1113712</v>
      </c>
      <c r="J38" s="296">
        <v>7940.202000000006</v>
      </c>
      <c r="K38" s="296">
        <v>1525156</v>
      </c>
      <c r="L38" s="296">
        <v>8381.167999999998</v>
      </c>
      <c r="M38" s="297">
        <v>1643090</v>
      </c>
      <c r="N38" s="861"/>
      <c r="O38" s="862"/>
      <c r="P38" s="946"/>
      <c r="Q38" s="957"/>
      <c r="R38" s="863"/>
      <c r="S38" s="863"/>
      <c r="T38" s="948"/>
      <c r="U38" s="949"/>
      <c r="V38" s="865" t="s">
        <v>351</v>
      </c>
      <c r="W38" s="8" t="s">
        <v>351</v>
      </c>
      <c r="X38" s="931" t="s">
        <v>351</v>
      </c>
      <c r="Y38" s="931" t="s">
        <v>351</v>
      </c>
      <c r="Z38" s="865" t="s">
        <v>351</v>
      </c>
      <c r="AA38" s="8" t="s">
        <v>351</v>
      </c>
      <c r="AB38" s="931" t="s">
        <v>351</v>
      </c>
      <c r="AC38" s="943" t="s">
        <v>351</v>
      </c>
      <c r="AD38" s="174"/>
      <c r="AE38" s="176" t="s">
        <v>3</v>
      </c>
      <c r="AF38" s="177"/>
      <c r="AG38" s="247" t="s">
        <v>121</v>
      </c>
      <c r="AH38" s="243" t="s">
        <v>133</v>
      </c>
      <c r="AI38" s="491"/>
      <c r="AJ38" s="493"/>
      <c r="AK38" s="491"/>
      <c r="AL38" s="493"/>
      <c r="AM38" s="491"/>
      <c r="AN38" s="493"/>
      <c r="AO38" s="491"/>
      <c r="AP38" s="494"/>
      <c r="AS38" s="958" t="s">
        <v>3</v>
      </c>
      <c r="AT38" s="177"/>
      <c r="AU38" s="246" t="s">
        <v>121</v>
      </c>
      <c r="AV38" s="192" t="s">
        <v>140</v>
      </c>
      <c r="AW38" s="496">
        <v>200.31993434930237</v>
      </c>
      <c r="AX38" s="496">
        <v>203.58348404966094</v>
      </c>
      <c r="AY38" s="496">
        <v>192.0802518626099</v>
      </c>
      <c r="AZ38" s="1083">
        <v>196.04546764842328</v>
      </c>
      <c r="BA38" s="1089" t="s">
        <v>354</v>
      </c>
      <c r="BB38" s="1090" t="s">
        <v>354</v>
      </c>
    </row>
    <row r="39" spans="1:54" ht="18">
      <c r="A39" s="536"/>
      <c r="B39" s="558" t="s">
        <v>3</v>
      </c>
      <c r="C39" s="560"/>
      <c r="D39" s="561" t="s">
        <v>122</v>
      </c>
      <c r="E39" s="562" t="s">
        <v>133</v>
      </c>
      <c r="F39" s="292">
        <v>804.7200000000001</v>
      </c>
      <c r="G39" s="292">
        <v>140838</v>
      </c>
      <c r="H39" s="292">
        <v>851.22</v>
      </c>
      <c r="I39" s="292">
        <v>141972</v>
      </c>
      <c r="J39" s="292">
        <v>3021.048</v>
      </c>
      <c r="K39" s="292">
        <v>540264</v>
      </c>
      <c r="L39" s="292">
        <v>3163.529999999999</v>
      </c>
      <c r="M39" s="293">
        <v>583776</v>
      </c>
      <c r="N39" s="861"/>
      <c r="O39" s="862"/>
      <c r="P39" s="946"/>
      <c r="Q39" s="957"/>
      <c r="R39" s="863"/>
      <c r="S39" s="863"/>
      <c r="T39" s="948"/>
      <c r="U39" s="949"/>
      <c r="V39" s="865" t="s">
        <v>351</v>
      </c>
      <c r="W39" s="8" t="s">
        <v>351</v>
      </c>
      <c r="X39" s="931" t="s">
        <v>351</v>
      </c>
      <c r="Y39" s="931" t="s">
        <v>351</v>
      </c>
      <c r="Z39" s="865" t="s">
        <v>351</v>
      </c>
      <c r="AA39" s="8" t="s">
        <v>351</v>
      </c>
      <c r="AB39" s="931" t="s">
        <v>351</v>
      </c>
      <c r="AC39" s="943" t="s">
        <v>351</v>
      </c>
      <c r="AD39" s="174"/>
      <c r="AE39" s="176" t="s">
        <v>3</v>
      </c>
      <c r="AF39" s="265"/>
      <c r="AG39" s="268" t="s">
        <v>122</v>
      </c>
      <c r="AH39" s="267" t="s">
        <v>133</v>
      </c>
      <c r="AI39" s="486"/>
      <c r="AJ39" s="488"/>
      <c r="AK39" s="486"/>
      <c r="AL39" s="488"/>
      <c r="AM39" s="486"/>
      <c r="AN39" s="488"/>
      <c r="AO39" s="486"/>
      <c r="AP39" s="489"/>
      <c r="AS39" s="958" t="s">
        <v>3</v>
      </c>
      <c r="AT39" s="265"/>
      <c r="AU39" s="266" t="s">
        <v>122</v>
      </c>
      <c r="AV39" s="192" t="s">
        <v>140</v>
      </c>
      <c r="AW39" s="490">
        <v>175.01491201908735</v>
      </c>
      <c r="AX39" s="490">
        <v>166.78649467822655</v>
      </c>
      <c r="AY39" s="490">
        <v>178.83330552841267</v>
      </c>
      <c r="AZ39" s="1082">
        <v>184.53310068183333</v>
      </c>
      <c r="BA39" s="1089" t="s">
        <v>354</v>
      </c>
      <c r="BB39" s="1090" t="s">
        <v>354</v>
      </c>
    </row>
    <row r="40" spans="1:54" ht="18">
      <c r="A40" s="531" t="s">
        <v>292</v>
      </c>
      <c r="B40" s="556" t="s">
        <v>123</v>
      </c>
      <c r="C40" s="563"/>
      <c r="D40" s="534" t="s">
        <v>71</v>
      </c>
      <c r="E40" s="535" t="s">
        <v>133</v>
      </c>
      <c r="F40" s="290">
        <v>956.2602174863955</v>
      </c>
      <c r="G40" s="290">
        <v>490515</v>
      </c>
      <c r="H40" s="290">
        <v>938.5656375683079</v>
      </c>
      <c r="I40" s="290">
        <v>472751</v>
      </c>
      <c r="J40" s="290">
        <v>1328.7228695607948</v>
      </c>
      <c r="K40" s="290">
        <v>596947</v>
      </c>
      <c r="L40" s="290">
        <v>1421.273623186195</v>
      </c>
      <c r="M40" s="291">
        <v>633352</v>
      </c>
      <c r="N40" s="861"/>
      <c r="O40" s="862"/>
      <c r="P40" s="946"/>
      <c r="Q40" s="947"/>
      <c r="R40" s="863"/>
      <c r="S40" s="863"/>
      <c r="T40" s="948"/>
      <c r="U40" s="949"/>
      <c r="V40" s="865" t="s">
        <v>351</v>
      </c>
      <c r="W40" s="8" t="s">
        <v>351</v>
      </c>
      <c r="X40" s="931" t="s">
        <v>351</v>
      </c>
      <c r="Y40" s="931" t="s">
        <v>351</v>
      </c>
      <c r="Z40" s="865" t="s">
        <v>351</v>
      </c>
      <c r="AA40" s="8" t="s">
        <v>351</v>
      </c>
      <c r="AB40" s="931" t="s">
        <v>351</v>
      </c>
      <c r="AC40" s="943" t="s">
        <v>351</v>
      </c>
      <c r="AD40" s="238" t="s">
        <v>292</v>
      </c>
      <c r="AE40" s="263" t="s">
        <v>123</v>
      </c>
      <c r="AF40" s="269"/>
      <c r="AG40" s="239" t="s">
        <v>71</v>
      </c>
      <c r="AH40" s="241" t="s">
        <v>133</v>
      </c>
      <c r="AI40" s="482" t="s">
        <v>365</v>
      </c>
      <c r="AJ40" s="484" t="s">
        <v>365</v>
      </c>
      <c r="AK40" s="482" t="s">
        <v>365</v>
      </c>
      <c r="AL40" s="484" t="s">
        <v>365</v>
      </c>
      <c r="AM40" s="482" t="s">
        <v>365</v>
      </c>
      <c r="AN40" s="484" t="s">
        <v>365</v>
      </c>
      <c r="AO40" s="482" t="s">
        <v>365</v>
      </c>
      <c r="AP40" s="485" t="s">
        <v>365</v>
      </c>
      <c r="AS40" s="959" t="s">
        <v>123</v>
      </c>
      <c r="AT40" s="177"/>
      <c r="AU40" s="945" t="s">
        <v>71</v>
      </c>
      <c r="AV40" s="192" t="s">
        <v>140</v>
      </c>
      <c r="AW40" s="490">
        <v>512.9513818836434</v>
      </c>
      <c r="AX40" s="490">
        <v>503.6951930446033</v>
      </c>
      <c r="AY40" s="490">
        <v>449.26373563308874</v>
      </c>
      <c r="AZ40" s="1082">
        <v>445.6228481748354</v>
      </c>
      <c r="BA40" s="1089" t="s">
        <v>354</v>
      </c>
      <c r="BB40" s="1090" t="s">
        <v>354</v>
      </c>
    </row>
    <row r="41" spans="1:54" ht="18">
      <c r="A41" s="536"/>
      <c r="B41" s="558" t="s">
        <v>4</v>
      </c>
      <c r="C41" s="559"/>
      <c r="D41" s="542" t="s">
        <v>115</v>
      </c>
      <c r="E41" s="540" t="s">
        <v>133</v>
      </c>
      <c r="F41" s="292">
        <v>198.40721748639535</v>
      </c>
      <c r="G41" s="292">
        <v>128462</v>
      </c>
      <c r="H41" s="292">
        <v>198.60463756830796</v>
      </c>
      <c r="I41" s="292">
        <v>135064</v>
      </c>
      <c r="J41" s="292">
        <v>206.63486956079447</v>
      </c>
      <c r="K41" s="292">
        <v>113438</v>
      </c>
      <c r="L41" s="292">
        <v>265.78562318619436</v>
      </c>
      <c r="M41" s="293">
        <v>137196</v>
      </c>
      <c r="N41" s="861"/>
      <c r="O41" s="862"/>
      <c r="P41" s="946"/>
      <c r="Q41" s="947"/>
      <c r="R41" s="863"/>
      <c r="S41" s="863"/>
      <c r="T41" s="948"/>
      <c r="U41" s="949"/>
      <c r="V41" s="865" t="s">
        <v>351</v>
      </c>
      <c r="W41" s="8" t="s">
        <v>351</v>
      </c>
      <c r="X41" s="931" t="s">
        <v>351</v>
      </c>
      <c r="Y41" s="931" t="s">
        <v>351</v>
      </c>
      <c r="Z41" s="865" t="s">
        <v>351</v>
      </c>
      <c r="AA41" s="8" t="s">
        <v>351</v>
      </c>
      <c r="AB41" s="931" t="s">
        <v>351</v>
      </c>
      <c r="AC41" s="943" t="s">
        <v>351</v>
      </c>
      <c r="AD41" s="174"/>
      <c r="AE41" s="176" t="s">
        <v>4</v>
      </c>
      <c r="AF41" s="177"/>
      <c r="AG41" s="247" t="s">
        <v>115</v>
      </c>
      <c r="AH41" s="243" t="s">
        <v>133</v>
      </c>
      <c r="AI41" s="486"/>
      <c r="AJ41" s="488"/>
      <c r="AK41" s="486"/>
      <c r="AL41" s="488"/>
      <c r="AM41" s="486"/>
      <c r="AN41" s="488"/>
      <c r="AO41" s="486"/>
      <c r="AP41" s="489"/>
      <c r="AS41" s="958" t="s">
        <v>4</v>
      </c>
      <c r="AT41" s="177"/>
      <c r="AU41" s="246" t="s">
        <v>115</v>
      </c>
      <c r="AV41" s="192" t="s">
        <v>140</v>
      </c>
      <c r="AW41" s="490">
        <v>647.4663655257831</v>
      </c>
      <c r="AX41" s="490">
        <v>680.0646835527502</v>
      </c>
      <c r="AY41" s="490">
        <v>548.9780124773431</v>
      </c>
      <c r="AZ41" s="1082">
        <v>516.1904483595347</v>
      </c>
      <c r="BA41" s="1089" t="s">
        <v>354</v>
      </c>
      <c r="BB41" s="1090" t="s">
        <v>354</v>
      </c>
    </row>
    <row r="42" spans="1:54" ht="18">
      <c r="A42" s="536"/>
      <c r="B42" s="558" t="s">
        <v>5</v>
      </c>
      <c r="C42" s="559"/>
      <c r="D42" s="542" t="s">
        <v>116</v>
      </c>
      <c r="E42" s="540" t="s">
        <v>133</v>
      </c>
      <c r="F42" s="292">
        <v>62.538</v>
      </c>
      <c r="G42" s="292">
        <v>29480</v>
      </c>
      <c r="H42" s="292">
        <v>70.67199999999998</v>
      </c>
      <c r="I42" s="292">
        <v>32156</v>
      </c>
      <c r="J42" s="292">
        <v>904.7339999999999</v>
      </c>
      <c r="K42" s="292">
        <v>312660</v>
      </c>
      <c r="L42" s="292">
        <v>922.9600000000004</v>
      </c>
      <c r="M42" s="293">
        <v>325166</v>
      </c>
      <c r="N42" s="861"/>
      <c r="O42" s="862"/>
      <c r="P42" s="946"/>
      <c r="Q42" s="947"/>
      <c r="R42" s="863"/>
      <c r="S42" s="863"/>
      <c r="T42" s="948"/>
      <c r="U42" s="949"/>
      <c r="V42" s="865" t="s">
        <v>351</v>
      </c>
      <c r="W42" s="8" t="s">
        <v>351</v>
      </c>
      <c r="X42" s="931" t="s">
        <v>351</v>
      </c>
      <c r="Y42" s="931" t="s">
        <v>351</v>
      </c>
      <c r="Z42" s="865" t="s">
        <v>351</v>
      </c>
      <c r="AA42" s="8" t="s">
        <v>351</v>
      </c>
      <c r="AB42" s="931" t="s">
        <v>351</v>
      </c>
      <c r="AC42" s="943" t="s">
        <v>351</v>
      </c>
      <c r="AD42" s="174"/>
      <c r="AE42" s="176" t="s">
        <v>5</v>
      </c>
      <c r="AF42" s="177"/>
      <c r="AG42" s="247" t="s">
        <v>116</v>
      </c>
      <c r="AH42" s="243" t="s">
        <v>133</v>
      </c>
      <c r="AI42" s="486"/>
      <c r="AJ42" s="488"/>
      <c r="AK42" s="486"/>
      <c r="AL42" s="488"/>
      <c r="AM42" s="486"/>
      <c r="AN42" s="488"/>
      <c r="AO42" s="486"/>
      <c r="AP42" s="489"/>
      <c r="AS42" s="958" t="s">
        <v>5</v>
      </c>
      <c r="AT42" s="177"/>
      <c r="AU42" s="246" t="s">
        <v>116</v>
      </c>
      <c r="AV42" s="192" t="s">
        <v>140</v>
      </c>
      <c r="AW42" s="490">
        <v>471.3933928171672</v>
      </c>
      <c r="AX42" s="490">
        <v>455.00339597011555</v>
      </c>
      <c r="AY42" s="490">
        <v>345.5822374311124</v>
      </c>
      <c r="AZ42" s="1082">
        <v>352.3077923203604</v>
      </c>
      <c r="BA42" s="1089" t="s">
        <v>354</v>
      </c>
      <c r="BB42" s="1090" t="s">
        <v>354</v>
      </c>
    </row>
    <row r="43" spans="1:54" ht="18">
      <c r="A43" s="536"/>
      <c r="B43" s="558" t="s">
        <v>124</v>
      </c>
      <c r="C43" s="559"/>
      <c r="D43" s="542" t="s">
        <v>125</v>
      </c>
      <c r="E43" s="540" t="s">
        <v>133</v>
      </c>
      <c r="F43" s="292">
        <v>15.228000000000002</v>
      </c>
      <c r="G43" s="292">
        <v>11076</v>
      </c>
      <c r="H43" s="292">
        <v>14.043999999999999</v>
      </c>
      <c r="I43" s="292">
        <v>11202</v>
      </c>
      <c r="J43" s="292">
        <v>7.349999999999999</v>
      </c>
      <c r="K43" s="292">
        <v>5442</v>
      </c>
      <c r="L43" s="292">
        <v>8.12</v>
      </c>
      <c r="M43" s="293">
        <v>5904</v>
      </c>
      <c r="N43" s="861"/>
      <c r="O43" s="862"/>
      <c r="P43" s="946"/>
      <c r="Q43" s="947"/>
      <c r="R43" s="863"/>
      <c r="S43" s="863"/>
      <c r="T43" s="948"/>
      <c r="U43" s="949"/>
      <c r="V43" s="865" t="s">
        <v>351</v>
      </c>
      <c r="W43" s="8" t="s">
        <v>351</v>
      </c>
      <c r="X43" s="931" t="s">
        <v>351</v>
      </c>
      <c r="Y43" s="931" t="s">
        <v>351</v>
      </c>
      <c r="Z43" s="865" t="s">
        <v>351</v>
      </c>
      <c r="AA43" s="8" t="s">
        <v>351</v>
      </c>
      <c r="AB43" s="931" t="s">
        <v>351</v>
      </c>
      <c r="AC43" s="943" t="s">
        <v>351</v>
      </c>
      <c r="AD43" s="174"/>
      <c r="AE43" s="176" t="s">
        <v>124</v>
      </c>
      <c r="AF43" s="177"/>
      <c r="AG43" s="247" t="s">
        <v>125</v>
      </c>
      <c r="AH43" s="243" t="s">
        <v>133</v>
      </c>
      <c r="AI43" s="486"/>
      <c r="AJ43" s="488"/>
      <c r="AK43" s="486"/>
      <c r="AL43" s="488"/>
      <c r="AM43" s="486"/>
      <c r="AN43" s="488"/>
      <c r="AO43" s="486"/>
      <c r="AP43" s="489"/>
      <c r="AS43" s="958" t="s">
        <v>124</v>
      </c>
      <c r="AT43" s="177"/>
      <c r="AU43" s="246" t="s">
        <v>125</v>
      </c>
      <c r="AV43" s="192" t="s">
        <v>140</v>
      </c>
      <c r="AW43" s="490">
        <v>727.3443656422379</v>
      </c>
      <c r="AX43" s="490">
        <v>797.6360011392767</v>
      </c>
      <c r="AY43" s="490">
        <v>740.4081632653063</v>
      </c>
      <c r="AZ43" s="1082">
        <v>727.0935960591133</v>
      </c>
      <c r="BA43" s="1089" t="s">
        <v>354</v>
      </c>
      <c r="BB43" s="1090" t="s">
        <v>354</v>
      </c>
    </row>
    <row r="44" spans="1:54" ht="18">
      <c r="A44" s="536"/>
      <c r="B44" s="558" t="s">
        <v>126</v>
      </c>
      <c r="C44" s="559"/>
      <c r="D44" s="542" t="s">
        <v>127</v>
      </c>
      <c r="E44" s="540" t="s">
        <v>133</v>
      </c>
      <c r="F44" s="292">
        <v>4.782000000000001</v>
      </c>
      <c r="G44" s="292">
        <v>3742</v>
      </c>
      <c r="H44" s="292">
        <v>4.076</v>
      </c>
      <c r="I44" s="292">
        <v>3584</v>
      </c>
      <c r="J44" s="292">
        <v>1.7739999999999994</v>
      </c>
      <c r="K44" s="292">
        <v>1482</v>
      </c>
      <c r="L44" s="292">
        <v>0.8640000000000002</v>
      </c>
      <c r="M44" s="293">
        <v>886</v>
      </c>
      <c r="N44" s="861"/>
      <c r="O44" s="862"/>
      <c r="P44" s="946"/>
      <c r="Q44" s="947"/>
      <c r="R44" s="863"/>
      <c r="S44" s="863"/>
      <c r="T44" s="948"/>
      <c r="U44" s="949"/>
      <c r="V44" s="865" t="s">
        <v>351</v>
      </c>
      <c r="W44" s="8" t="s">
        <v>351</v>
      </c>
      <c r="X44" s="931" t="s">
        <v>351</v>
      </c>
      <c r="Y44" s="931" t="s">
        <v>351</v>
      </c>
      <c r="Z44" s="865" t="s">
        <v>351</v>
      </c>
      <c r="AA44" s="8" t="s">
        <v>351</v>
      </c>
      <c r="AB44" s="931" t="s">
        <v>351</v>
      </c>
      <c r="AC44" s="943" t="s">
        <v>351</v>
      </c>
      <c r="AD44" s="174"/>
      <c r="AE44" s="176" t="s">
        <v>126</v>
      </c>
      <c r="AF44" s="177"/>
      <c r="AG44" s="247" t="s">
        <v>127</v>
      </c>
      <c r="AH44" s="243" t="s">
        <v>133</v>
      </c>
      <c r="AI44" s="486"/>
      <c r="AJ44" s="488"/>
      <c r="AK44" s="486"/>
      <c r="AL44" s="488"/>
      <c r="AM44" s="486"/>
      <c r="AN44" s="488"/>
      <c r="AO44" s="486"/>
      <c r="AP44" s="489"/>
      <c r="AS44" s="958" t="s">
        <v>126</v>
      </c>
      <c r="AT44" s="177"/>
      <c r="AU44" s="246" t="s">
        <v>127</v>
      </c>
      <c r="AV44" s="192" t="s">
        <v>140</v>
      </c>
      <c r="AW44" s="490">
        <v>782.517774989544</v>
      </c>
      <c r="AX44" s="490">
        <v>879.2934249263985</v>
      </c>
      <c r="AY44" s="490">
        <v>835.4002254791435</v>
      </c>
      <c r="AZ44" s="1082">
        <v>1025.4629629629628</v>
      </c>
      <c r="BA44" s="1089" t="s">
        <v>354</v>
      </c>
      <c r="BB44" s="1090" t="s">
        <v>354</v>
      </c>
    </row>
    <row r="45" spans="1:54" ht="18">
      <c r="A45" s="536"/>
      <c r="B45" s="558" t="s">
        <v>128</v>
      </c>
      <c r="C45" s="559"/>
      <c r="D45" s="542" t="s">
        <v>129</v>
      </c>
      <c r="E45" s="540" t="s">
        <v>133</v>
      </c>
      <c r="F45" s="292">
        <v>16.168</v>
      </c>
      <c r="G45" s="292">
        <v>9572</v>
      </c>
      <c r="H45" s="292">
        <v>12.224</v>
      </c>
      <c r="I45" s="292">
        <v>7734</v>
      </c>
      <c r="J45" s="292">
        <v>23.862000000000002</v>
      </c>
      <c r="K45" s="292">
        <v>10598</v>
      </c>
      <c r="L45" s="292">
        <v>25.046</v>
      </c>
      <c r="M45" s="293">
        <v>10860</v>
      </c>
      <c r="N45" s="861"/>
      <c r="O45" s="862"/>
      <c r="P45" s="946"/>
      <c r="Q45" s="947"/>
      <c r="R45" s="863"/>
      <c r="S45" s="863"/>
      <c r="T45" s="948"/>
      <c r="U45" s="949"/>
      <c r="V45" s="865" t="s">
        <v>351</v>
      </c>
      <c r="W45" s="8" t="s">
        <v>351</v>
      </c>
      <c r="X45" s="931" t="s">
        <v>351</v>
      </c>
      <c r="Y45" s="931" t="s">
        <v>351</v>
      </c>
      <c r="Z45" s="865" t="s">
        <v>351</v>
      </c>
      <c r="AA45" s="8" t="s">
        <v>351</v>
      </c>
      <c r="AB45" s="931" t="s">
        <v>351</v>
      </c>
      <c r="AC45" s="943" t="s">
        <v>351</v>
      </c>
      <c r="AD45" s="174"/>
      <c r="AE45" s="176" t="s">
        <v>128</v>
      </c>
      <c r="AF45" s="177"/>
      <c r="AG45" s="247" t="s">
        <v>129</v>
      </c>
      <c r="AH45" s="243" t="s">
        <v>133</v>
      </c>
      <c r="AI45" s="486"/>
      <c r="AJ45" s="488"/>
      <c r="AK45" s="486"/>
      <c r="AL45" s="488"/>
      <c r="AM45" s="486"/>
      <c r="AN45" s="488"/>
      <c r="AO45" s="486"/>
      <c r="AP45" s="489"/>
      <c r="AS45" s="958" t="s">
        <v>128</v>
      </c>
      <c r="AT45" s="177"/>
      <c r="AU45" s="246" t="s">
        <v>129</v>
      </c>
      <c r="AV45" s="192" t="s">
        <v>140</v>
      </c>
      <c r="AW45" s="490">
        <v>592.0336467095498</v>
      </c>
      <c r="AX45" s="490">
        <v>632.6897905759163</v>
      </c>
      <c r="AY45" s="490">
        <v>444.13712178358895</v>
      </c>
      <c r="AZ45" s="1082">
        <v>433.60217200351354</v>
      </c>
      <c r="BA45" s="1089" t="s">
        <v>354</v>
      </c>
      <c r="BB45" s="1090" t="s">
        <v>354</v>
      </c>
    </row>
    <row r="46" spans="1:54" ht="18">
      <c r="A46" s="536"/>
      <c r="B46" s="558" t="s">
        <v>6</v>
      </c>
      <c r="C46" s="559"/>
      <c r="D46" s="542" t="s">
        <v>119</v>
      </c>
      <c r="E46" s="540" t="s">
        <v>133</v>
      </c>
      <c r="F46" s="296">
        <v>24.612</v>
      </c>
      <c r="G46" s="296">
        <v>3956</v>
      </c>
      <c r="H46" s="296">
        <v>29.976</v>
      </c>
      <c r="I46" s="296">
        <v>4166</v>
      </c>
      <c r="J46" s="296">
        <v>7.911999999999998</v>
      </c>
      <c r="K46" s="296">
        <v>1442</v>
      </c>
      <c r="L46" s="296">
        <v>12.029999999999998</v>
      </c>
      <c r="M46" s="297">
        <v>2360</v>
      </c>
      <c r="N46" s="861"/>
      <c r="O46" s="862"/>
      <c r="P46" s="946"/>
      <c r="Q46" s="947"/>
      <c r="R46" s="863"/>
      <c r="S46" s="863"/>
      <c r="T46" s="948"/>
      <c r="U46" s="949"/>
      <c r="V46" s="865" t="s">
        <v>351</v>
      </c>
      <c r="W46" s="8" t="s">
        <v>351</v>
      </c>
      <c r="X46" s="931" t="s">
        <v>351</v>
      </c>
      <c r="Y46" s="931" t="s">
        <v>351</v>
      </c>
      <c r="Z46" s="865" t="s">
        <v>351</v>
      </c>
      <c r="AA46" s="8" t="s">
        <v>351</v>
      </c>
      <c r="AB46" s="931" t="s">
        <v>351</v>
      </c>
      <c r="AC46" s="943" t="s">
        <v>351</v>
      </c>
      <c r="AD46" s="174"/>
      <c r="AE46" s="176" t="s">
        <v>6</v>
      </c>
      <c r="AF46" s="177"/>
      <c r="AG46" s="247" t="s">
        <v>64</v>
      </c>
      <c r="AH46" s="243" t="s">
        <v>133</v>
      </c>
      <c r="AI46" s="491"/>
      <c r="AJ46" s="493"/>
      <c r="AK46" s="491"/>
      <c r="AL46" s="493"/>
      <c r="AM46" s="491"/>
      <c r="AN46" s="493"/>
      <c r="AO46" s="491"/>
      <c r="AP46" s="494"/>
      <c r="AS46" s="958" t="s">
        <v>6</v>
      </c>
      <c r="AT46" s="177"/>
      <c r="AU46" s="246" t="s">
        <v>119</v>
      </c>
      <c r="AV46" s="192" t="s">
        <v>140</v>
      </c>
      <c r="AW46" s="496">
        <v>160.73460100763856</v>
      </c>
      <c r="AX46" s="496">
        <v>138.97784894582333</v>
      </c>
      <c r="AY46" s="496">
        <v>182.2548028311426</v>
      </c>
      <c r="AZ46" s="1083">
        <v>196.17622610141316</v>
      </c>
      <c r="BA46" s="1089" t="s">
        <v>354</v>
      </c>
      <c r="BB46" s="1090" t="s">
        <v>354</v>
      </c>
    </row>
    <row r="47" spans="1:54" ht="18.75" thickBot="1">
      <c r="A47" s="960"/>
      <c r="B47" s="564" t="s">
        <v>6</v>
      </c>
      <c r="C47" s="565"/>
      <c r="D47" s="566" t="s">
        <v>117</v>
      </c>
      <c r="E47" s="567" t="s">
        <v>133</v>
      </c>
      <c r="F47" s="298" t="s">
        <v>346</v>
      </c>
      <c r="G47" s="298" t="s">
        <v>346</v>
      </c>
      <c r="H47" s="298" t="s">
        <v>346</v>
      </c>
      <c r="I47" s="298" t="s">
        <v>346</v>
      </c>
      <c r="J47" s="298" t="s">
        <v>346</v>
      </c>
      <c r="K47" s="298" t="s">
        <v>346</v>
      </c>
      <c r="L47" s="298" t="s">
        <v>346</v>
      </c>
      <c r="M47" s="299" t="s">
        <v>346</v>
      </c>
      <c r="N47" s="861"/>
      <c r="O47" s="862"/>
      <c r="P47" s="946"/>
      <c r="Q47" s="947"/>
      <c r="R47" s="863"/>
      <c r="S47" s="863"/>
      <c r="T47" s="948"/>
      <c r="U47" s="949"/>
      <c r="V47" s="865" t="s">
        <v>351</v>
      </c>
      <c r="W47" s="8" t="s">
        <v>351</v>
      </c>
      <c r="X47" s="931" t="s">
        <v>351</v>
      </c>
      <c r="Y47" s="931" t="s">
        <v>351</v>
      </c>
      <c r="Z47" s="865" t="s">
        <v>351</v>
      </c>
      <c r="AA47" s="8" t="s">
        <v>351</v>
      </c>
      <c r="AB47" s="931" t="s">
        <v>351</v>
      </c>
      <c r="AC47" s="943" t="s">
        <v>351</v>
      </c>
      <c r="AD47" s="270"/>
      <c r="AE47" s="271" t="s">
        <v>6</v>
      </c>
      <c r="AF47" s="178"/>
      <c r="AG47" s="272" t="s">
        <v>117</v>
      </c>
      <c r="AH47" s="273" t="s">
        <v>133</v>
      </c>
      <c r="AI47" s="497"/>
      <c r="AJ47" s="498"/>
      <c r="AK47" s="497"/>
      <c r="AL47" s="498"/>
      <c r="AM47" s="497"/>
      <c r="AN47" s="498"/>
      <c r="AO47" s="497"/>
      <c r="AP47" s="499"/>
      <c r="AS47" s="961" t="s">
        <v>6</v>
      </c>
      <c r="AT47" s="178"/>
      <c r="AU47" s="272" t="s">
        <v>117</v>
      </c>
      <c r="AV47" s="188" t="s">
        <v>140</v>
      </c>
      <c r="AW47" s="500" t="s">
        <v>149</v>
      </c>
      <c r="AX47" s="500" t="s">
        <v>149</v>
      </c>
      <c r="AY47" s="500" t="s">
        <v>149</v>
      </c>
      <c r="AZ47" s="1084" t="s">
        <v>149</v>
      </c>
      <c r="BA47" s="1091" t="s">
        <v>155</v>
      </c>
      <c r="BB47" s="1092" t="s">
        <v>155</v>
      </c>
    </row>
    <row r="48" spans="1:42" ht="35.25" customHeight="1" thickBot="1">
      <c r="A48" s="1184" t="s">
        <v>130</v>
      </c>
      <c r="B48" s="1184"/>
      <c r="C48" s="1184"/>
      <c r="D48" s="1184"/>
      <c r="E48" s="476"/>
      <c r="F48" s="476"/>
      <c r="G48" s="476"/>
      <c r="H48" s="476"/>
      <c r="I48" s="476"/>
      <c r="J48" s="476"/>
      <c r="K48" s="476"/>
      <c r="L48" s="476"/>
      <c r="M48" s="476"/>
      <c r="AE48" s="476"/>
      <c r="AF48" s="476"/>
      <c r="AG48" s="476"/>
      <c r="AH48" s="476"/>
      <c r="AI48" s="476"/>
      <c r="AJ48" s="476"/>
      <c r="AK48" s="476"/>
      <c r="AL48" s="476"/>
      <c r="AM48" s="476"/>
      <c r="AN48" s="476"/>
      <c r="AO48" s="476"/>
      <c r="AP48" s="476"/>
    </row>
    <row r="49" spans="1:42" ht="15.75" thickBot="1">
      <c r="A49" s="501" t="s">
        <v>131</v>
      </c>
      <c r="B49" s="501"/>
      <c r="C49" s="501"/>
      <c r="D49" s="147"/>
      <c r="E49" s="400" t="s">
        <v>157</v>
      </c>
      <c r="F49" s="326">
        <v>0</v>
      </c>
      <c r="G49" s="326">
        <v>0</v>
      </c>
      <c r="H49" s="326">
        <v>0</v>
      </c>
      <c r="I49" s="326">
        <v>0</v>
      </c>
      <c r="J49" s="326">
        <v>0</v>
      </c>
      <c r="K49" s="326">
        <v>0</v>
      </c>
      <c r="L49" s="326">
        <v>0</v>
      </c>
      <c r="M49" s="326">
        <v>0</v>
      </c>
      <c r="AE49" s="476"/>
      <c r="AF49" s="476"/>
      <c r="AG49" s="476"/>
      <c r="AH49" s="476"/>
      <c r="AI49" s="476"/>
      <c r="AJ49" s="476"/>
      <c r="AK49" s="476"/>
      <c r="AL49" s="476"/>
      <c r="AM49" s="476"/>
      <c r="AN49" s="476"/>
      <c r="AO49" s="476"/>
      <c r="AP49" s="476"/>
    </row>
    <row r="50" spans="1:42" ht="15.75" thickBot="1">
      <c r="A50" s="501" t="s">
        <v>132</v>
      </c>
      <c r="B50" s="501"/>
      <c r="C50" s="501"/>
      <c r="D50" s="147"/>
      <c r="E50" s="400" t="s">
        <v>174</v>
      </c>
      <c r="F50" s="326">
        <v>1</v>
      </c>
      <c r="G50" s="326">
        <v>1</v>
      </c>
      <c r="H50" s="326">
        <v>1</v>
      </c>
      <c r="I50" s="326">
        <v>1</v>
      </c>
      <c r="J50" s="326">
        <v>2</v>
      </c>
      <c r="K50" s="326">
        <v>2</v>
      </c>
      <c r="L50" s="326">
        <v>1</v>
      </c>
      <c r="M50" s="326">
        <v>1</v>
      </c>
      <c r="AE50" s="476"/>
      <c r="AF50" s="476"/>
      <c r="AG50" s="476"/>
      <c r="AH50" s="476"/>
      <c r="AI50" s="476"/>
      <c r="AJ50" s="476"/>
      <c r="AK50" s="476"/>
      <c r="AL50" s="476"/>
      <c r="AM50" s="476"/>
      <c r="AN50" s="476"/>
      <c r="AO50" s="476"/>
      <c r="AP50" s="476"/>
    </row>
    <row r="51" spans="1:42" ht="15">
      <c r="A51" s="501"/>
      <c r="B51" s="501"/>
      <c r="C51" s="501"/>
      <c r="D51" s="147"/>
      <c r="E51" s="147"/>
      <c r="F51" s="476"/>
      <c r="G51" s="476"/>
      <c r="H51" s="476"/>
      <c r="I51" s="476"/>
      <c r="J51" s="476"/>
      <c r="K51" s="476"/>
      <c r="L51" s="476"/>
      <c r="M51" s="476"/>
      <c r="AE51" s="476"/>
      <c r="AF51" s="476"/>
      <c r="AG51" s="476"/>
      <c r="AH51" s="476"/>
      <c r="AI51" s="476"/>
      <c r="AJ51" s="476"/>
      <c r="AK51" s="476"/>
      <c r="AL51" s="476"/>
      <c r="AM51" s="476"/>
      <c r="AN51" s="476"/>
      <c r="AO51" s="476"/>
      <c r="AP51" s="476"/>
    </row>
    <row r="52" spans="1:42" ht="15">
      <c r="A52" s="501"/>
      <c r="B52" s="501"/>
      <c r="C52" s="501"/>
      <c r="D52" s="147"/>
      <c r="E52" s="147"/>
      <c r="F52" s="476"/>
      <c r="G52" s="476"/>
      <c r="H52" s="476"/>
      <c r="I52" s="476"/>
      <c r="J52" s="476"/>
      <c r="K52" s="476"/>
      <c r="L52" s="476"/>
      <c r="M52" s="476"/>
      <c r="AE52" s="476"/>
      <c r="AF52" s="476"/>
      <c r="AG52" s="476"/>
      <c r="AH52" s="476"/>
      <c r="AI52" s="476"/>
      <c r="AJ52" s="476"/>
      <c r="AK52" s="476"/>
      <c r="AL52" s="476"/>
      <c r="AM52" s="476"/>
      <c r="AN52" s="476"/>
      <c r="AO52" s="476"/>
      <c r="AP52" s="476"/>
    </row>
    <row r="53" spans="1:42" ht="15">
      <c r="A53" s="501"/>
      <c r="B53" s="501"/>
      <c r="C53" s="501"/>
      <c r="D53" s="147"/>
      <c r="E53" s="147"/>
      <c r="F53" s="476"/>
      <c r="G53" s="476"/>
      <c r="H53" s="476"/>
      <c r="I53" s="476"/>
      <c r="J53" s="476"/>
      <c r="K53" s="476"/>
      <c r="L53" s="476"/>
      <c r="M53" s="476"/>
      <c r="AE53" s="476"/>
      <c r="AF53" s="476"/>
      <c r="AG53" s="476"/>
      <c r="AH53" s="476"/>
      <c r="AI53" s="476"/>
      <c r="AJ53" s="476"/>
      <c r="AK53" s="476"/>
      <c r="AL53" s="476"/>
      <c r="AM53" s="476"/>
      <c r="AN53" s="476"/>
      <c r="AO53" s="476"/>
      <c r="AP53" s="476"/>
    </row>
  </sheetData>
  <sheetProtection selectLockedCells="1"/>
  <mergeCells count="32">
    <mergeCell ref="H3:J3"/>
    <mergeCell ref="H4:M4"/>
    <mergeCell ref="H5:I5"/>
    <mergeCell ref="BA12:BB12"/>
    <mergeCell ref="AD2:AG4"/>
    <mergeCell ref="AS5:AU8"/>
    <mergeCell ref="AW12:AX12"/>
    <mergeCell ref="AY12:AZ12"/>
    <mergeCell ref="L2:M2"/>
    <mergeCell ref="D10:E10"/>
    <mergeCell ref="D11:E11"/>
    <mergeCell ref="D5:G6"/>
    <mergeCell ref="D8:G8"/>
    <mergeCell ref="D7:G7"/>
    <mergeCell ref="D9:G9"/>
    <mergeCell ref="L13:M13"/>
    <mergeCell ref="AI13:AJ13"/>
    <mergeCell ref="AK13:AL13"/>
    <mergeCell ref="AM13:AN13"/>
    <mergeCell ref="H6:M6"/>
    <mergeCell ref="I7:J7"/>
    <mergeCell ref="L7:M7"/>
    <mergeCell ref="AO13:AP13"/>
    <mergeCell ref="H9:M9"/>
    <mergeCell ref="F12:I12"/>
    <mergeCell ref="J12:M12"/>
    <mergeCell ref="A48:D48"/>
    <mergeCell ref="AI12:AL12"/>
    <mergeCell ref="AM12:AP12"/>
    <mergeCell ref="F13:G13"/>
    <mergeCell ref="H13:I13"/>
    <mergeCell ref="J13:K13"/>
  </mergeCells>
  <conditionalFormatting sqref="AW15:AZ47">
    <cfRule type="cellIs" priority="3" dxfId="21" operator="equal" stopIfTrue="1">
      <formula>$AW$7</formula>
    </cfRule>
    <cfRule type="cellIs" priority="4" dxfId="22" operator="equal" stopIfTrue="1">
      <formula>$AW$8</formula>
    </cfRule>
    <cfRule type="cellIs" priority="5" dxfId="23" operator="equal" stopIfTrue="1">
      <formula>$AW$6</formula>
    </cfRule>
  </conditionalFormatting>
  <conditionalFormatting sqref="F50:M50">
    <cfRule type="cellIs" priority="6" dxfId="0" operator="greaterThan" stopIfTrue="1">
      <formula>0</formula>
    </cfRule>
  </conditionalFormatting>
  <conditionalFormatting sqref="BA15:BB15">
    <cfRule type="containsText" priority="2" dxfId="25" operator="containsText" stopIfTrue="1" text="CHECK">
      <formula>NOT(ISERROR(SEARCH("CHECK",BA15)))</formula>
    </cfRule>
  </conditionalFormatting>
  <conditionalFormatting sqref="BA16:BB47">
    <cfRule type="containsText" priority="1" dxfId="25" operator="containsText" stopIfTrue="1" text="CHECK">
      <formula>NOT(ISERROR(SEARCH("CHECK",BA16)))</formula>
    </cfRule>
  </conditionalFormatting>
  <printOptions/>
  <pageMargins left="0.3937007874015748" right="0.1968503937007874" top="0.984251968503937" bottom="0.1968503937007874" header="0.11811023622047245" footer="0"/>
  <pageSetup horizontalDpi="600" verticalDpi="600" orientation="landscape" paperSize="9" scale="53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BC94"/>
  <sheetViews>
    <sheetView showGridLines="0" zoomScale="55" zoomScaleNormal="55" zoomScaleSheetLayoutView="75" zoomScalePageLayoutView="0" workbookViewId="0" topLeftCell="A1">
      <selection activeCell="A8" sqref="A8"/>
    </sheetView>
  </sheetViews>
  <sheetFormatPr defaultColWidth="9.625" defaultRowHeight="12.75" customHeight="1"/>
  <cols>
    <col min="1" max="1" width="8.25390625" style="585" customWidth="1"/>
    <col min="2" max="2" width="55.75390625" style="86" customWidth="1"/>
    <col min="3" max="3" width="10.00390625" style="86" customWidth="1"/>
    <col min="4" max="11" width="19.125" style="86" customWidth="1"/>
    <col min="12" max="26" width="7.00390625" style="35" customWidth="1"/>
    <col min="27" max="27" width="7.00390625" style="344" customWidth="1"/>
    <col min="28" max="28" width="9.375" style="86" customWidth="1"/>
    <col min="29" max="29" width="56.375" style="86" customWidth="1"/>
    <col min="30" max="30" width="9.375" style="86" customWidth="1"/>
    <col min="31" max="38" width="10.75390625" style="86" customWidth="1"/>
    <col min="39" max="39" width="1.625" style="86" customWidth="1"/>
    <col min="40" max="40" width="20.625" style="86" customWidth="1"/>
    <col min="41" max="41" width="1.625" style="86" customWidth="1"/>
    <col min="42" max="42" width="12.625" style="86" customWidth="1"/>
    <col min="43" max="43" width="1.625" style="86" customWidth="1"/>
    <col min="44" max="44" width="12.625" style="86" customWidth="1"/>
    <col min="45" max="45" width="1.625" style="86" customWidth="1"/>
    <col min="46" max="46" width="12.625" style="86" customWidth="1"/>
    <col min="47" max="47" width="59.625" style="86" bestFit="1" customWidth="1"/>
    <col min="48" max="48" width="12.625" style="86" customWidth="1"/>
    <col min="49" max="52" width="11.875" style="86" bestFit="1" customWidth="1"/>
    <col min="53" max="53" width="1.625" style="86" customWidth="1"/>
    <col min="54" max="54" width="11.125" style="35" customWidth="1"/>
    <col min="55" max="55" width="11.625" style="35" customWidth="1"/>
    <col min="56" max="16384" width="9.625" style="86" customWidth="1"/>
  </cols>
  <sheetData>
    <row r="1" spans="54:55" ht="12.75" customHeight="1" thickBot="1">
      <c r="BB1" s="1078"/>
      <c r="BC1" s="1078"/>
    </row>
    <row r="2" spans="1:53" ht="16.5" customHeight="1" thickTop="1">
      <c r="A2" s="586"/>
      <c r="B2" s="587"/>
      <c r="C2" s="587"/>
      <c r="D2" s="1228" t="s">
        <v>192</v>
      </c>
      <c r="E2" s="1228" t="s">
        <v>7</v>
      </c>
      <c r="F2" s="587"/>
      <c r="G2" s="809" t="s">
        <v>246</v>
      </c>
      <c r="H2" s="1138" t="s">
        <v>366</v>
      </c>
      <c r="I2" s="1139"/>
      <c r="J2" s="810" t="s">
        <v>204</v>
      </c>
      <c r="K2" s="811"/>
      <c r="L2" s="6"/>
      <c r="M2" s="7"/>
      <c r="N2" s="7"/>
      <c r="O2" s="812"/>
      <c r="P2" s="7"/>
      <c r="Q2" s="7"/>
      <c r="R2" s="7"/>
      <c r="S2" s="6"/>
      <c r="T2" s="30"/>
      <c r="U2" s="30"/>
      <c r="V2" s="30"/>
      <c r="W2" s="6"/>
      <c r="X2" s="6"/>
      <c r="Y2" s="6"/>
      <c r="Z2" s="6"/>
      <c r="AA2" s="813"/>
      <c r="AT2" s="1114"/>
      <c r="AU2" s="1114"/>
      <c r="AV2" s="1114"/>
      <c r="AW2" s="362" t="s">
        <v>142</v>
      </c>
      <c r="AX2" s="361" t="s">
        <v>143</v>
      </c>
      <c r="AY2" s="179"/>
      <c r="AZ2" s="179"/>
      <c r="BA2" s="179"/>
    </row>
    <row r="3" spans="1:50" ht="16.5" customHeight="1">
      <c r="A3" s="588"/>
      <c r="B3" s="209"/>
      <c r="C3" s="209"/>
      <c r="D3" s="1229"/>
      <c r="E3" s="1229"/>
      <c r="F3" s="209"/>
      <c r="G3" s="145" t="s">
        <v>209</v>
      </c>
      <c r="H3" s="140"/>
      <c r="I3" s="140" t="e">
        <f>#REF!</f>
        <v>#REF!</v>
      </c>
      <c r="J3" s="141"/>
      <c r="K3" s="142"/>
      <c r="L3" s="6"/>
      <c r="M3" s="7"/>
      <c r="N3" s="7"/>
      <c r="O3" s="815"/>
      <c r="P3" s="7"/>
      <c r="Q3" s="7"/>
      <c r="R3" s="7"/>
      <c r="S3" s="6"/>
      <c r="T3" s="30"/>
      <c r="U3" s="30"/>
      <c r="V3" s="30"/>
      <c r="W3" s="6"/>
      <c r="X3" s="6"/>
      <c r="Y3" s="6"/>
      <c r="Z3" s="6"/>
      <c r="AA3" s="813"/>
      <c r="AT3" s="1114"/>
      <c r="AU3" s="1114"/>
      <c r="AV3" s="1114"/>
      <c r="AW3" s="363" t="s">
        <v>144</v>
      </c>
      <c r="AX3" s="361" t="s">
        <v>150</v>
      </c>
    </row>
    <row r="4" spans="1:50" ht="16.5" customHeight="1">
      <c r="A4" s="588"/>
      <c r="B4" s="209"/>
      <c r="C4" s="209"/>
      <c r="D4" s="209"/>
      <c r="E4" s="589" t="s">
        <v>199</v>
      </c>
      <c r="F4" s="209"/>
      <c r="G4" s="145" t="s">
        <v>205</v>
      </c>
      <c r="H4" s="140"/>
      <c r="I4" s="1107" t="e">
        <f>#REF!</f>
        <v>#REF!</v>
      </c>
      <c r="J4" s="1107"/>
      <c r="K4" s="1230"/>
      <c r="L4" s="6"/>
      <c r="M4" s="7"/>
      <c r="N4" s="7"/>
      <c r="O4" s="816"/>
      <c r="P4" s="7"/>
      <c r="Q4" s="7"/>
      <c r="R4" s="7"/>
      <c r="S4" s="6"/>
      <c r="T4" s="6"/>
      <c r="U4" s="6"/>
      <c r="V4" s="6"/>
      <c r="W4" s="6"/>
      <c r="X4" s="6"/>
      <c r="Y4" s="6"/>
      <c r="Z4" s="6"/>
      <c r="AA4" s="813"/>
      <c r="AT4" s="1114"/>
      <c r="AU4" s="1114"/>
      <c r="AV4" s="1114"/>
      <c r="AW4" s="363" t="s">
        <v>145</v>
      </c>
      <c r="AX4" s="361" t="s">
        <v>146</v>
      </c>
    </row>
    <row r="5" spans="1:50" ht="16.5" customHeight="1">
      <c r="A5" s="588"/>
      <c r="B5" s="590" t="s">
        <v>192</v>
      </c>
      <c r="C5" s="591"/>
      <c r="D5" s="209"/>
      <c r="E5" s="592" t="s">
        <v>8</v>
      </c>
      <c r="F5" s="209"/>
      <c r="G5" s="145" t="s">
        <v>206</v>
      </c>
      <c r="H5" s="140" t="e">
        <f>#REF!</f>
        <v>#REF!</v>
      </c>
      <c r="I5" s="139"/>
      <c r="J5" s="329" t="s">
        <v>207</v>
      </c>
      <c r="K5" s="142" t="e">
        <f>#REF!</f>
        <v>#REF!</v>
      </c>
      <c r="L5" s="6"/>
      <c r="M5" s="7"/>
      <c r="N5" s="7"/>
      <c r="O5" s="816"/>
      <c r="P5" s="7"/>
      <c r="Q5" s="7"/>
      <c r="R5" s="7"/>
      <c r="S5" s="6"/>
      <c r="T5" s="817"/>
      <c r="U5" s="6"/>
      <c r="V5" s="6"/>
      <c r="W5" s="6"/>
      <c r="X5" s="6"/>
      <c r="Y5" s="6"/>
      <c r="Z5" s="6"/>
      <c r="AA5" s="813"/>
      <c r="AC5" s="152" t="s">
        <v>34</v>
      </c>
      <c r="AU5" s="365" t="s">
        <v>186</v>
      </c>
      <c r="AW5" s="363" t="s">
        <v>147</v>
      </c>
      <c r="AX5" s="361" t="s">
        <v>151</v>
      </c>
    </row>
    <row r="6" spans="1:55" ht="16.5" customHeight="1" thickBot="1">
      <c r="A6" s="588"/>
      <c r="B6" s="1134" t="s">
        <v>341</v>
      </c>
      <c r="C6" s="1135"/>
      <c r="D6" s="1136"/>
      <c r="E6" s="414"/>
      <c r="F6" s="209"/>
      <c r="G6" s="452" t="s">
        <v>208</v>
      </c>
      <c r="H6" s="140" t="e">
        <f>#REF!</f>
        <v>#REF!</v>
      </c>
      <c r="I6" s="140"/>
      <c r="J6" s="141"/>
      <c r="K6" s="142"/>
      <c r="L6" s="818" t="s">
        <v>181</v>
      </c>
      <c r="M6" s="818" t="s">
        <v>181</v>
      </c>
      <c r="N6" s="818" t="s">
        <v>181</v>
      </c>
      <c r="O6" s="818" t="s">
        <v>181</v>
      </c>
      <c r="P6" s="818" t="s">
        <v>181</v>
      </c>
      <c r="Q6" s="818" t="s">
        <v>181</v>
      </c>
      <c r="R6" s="818" t="s">
        <v>181</v>
      </c>
      <c r="S6" s="818" t="s">
        <v>181</v>
      </c>
      <c r="T6" s="818" t="s">
        <v>182</v>
      </c>
      <c r="U6" s="818" t="s">
        <v>182</v>
      </c>
      <c r="V6" s="818" t="s">
        <v>182</v>
      </c>
      <c r="W6" s="818" t="s">
        <v>182</v>
      </c>
      <c r="X6" s="818" t="s">
        <v>182</v>
      </c>
      <c r="Y6" s="818" t="s">
        <v>182</v>
      </c>
      <c r="Z6" s="818" t="s">
        <v>182</v>
      </c>
      <c r="AA6" s="818" t="s">
        <v>182</v>
      </c>
      <c r="AC6" s="87"/>
      <c r="AD6" s="87"/>
      <c r="AH6" s="156" t="str">
        <f>G2</f>
        <v>Country: </v>
      </c>
      <c r="AI6" s="1233" t="str">
        <f>H2</f>
        <v>Germany</v>
      </c>
      <c r="AJ6" s="1233"/>
      <c r="AK6" s="1233"/>
      <c r="AL6" s="1233"/>
      <c r="AW6" s="363" t="s">
        <v>148</v>
      </c>
      <c r="AX6" s="361" t="s">
        <v>152</v>
      </c>
      <c r="BB6" s="35" t="s">
        <v>332</v>
      </c>
      <c r="BC6" s="1079">
        <v>2</v>
      </c>
    </row>
    <row r="7" spans="1:50" ht="18.75" thickBot="1">
      <c r="A7" s="593"/>
      <c r="B7" s="284" t="s">
        <v>340</v>
      </c>
      <c r="C7" s="285"/>
      <c r="D7" s="286"/>
      <c r="E7" s="288" t="s">
        <v>135</v>
      </c>
      <c r="F7" s="181" t="s">
        <v>192</v>
      </c>
      <c r="G7" s="182" t="s">
        <v>192</v>
      </c>
      <c r="H7" s="140"/>
      <c r="I7" s="140"/>
      <c r="J7" s="141"/>
      <c r="K7" s="142"/>
      <c r="L7" s="6"/>
      <c r="M7" s="7"/>
      <c r="N7" s="6"/>
      <c r="O7" s="6"/>
      <c r="P7" s="6"/>
      <c r="Q7" s="7"/>
      <c r="R7" s="7"/>
      <c r="S7" s="6"/>
      <c r="T7" s="817"/>
      <c r="U7" s="7"/>
      <c r="V7" s="6"/>
      <c r="W7" s="6"/>
      <c r="X7" s="6"/>
      <c r="Y7" s="7"/>
      <c r="Z7" s="7"/>
      <c r="AA7" s="6"/>
      <c r="AB7" s="157"/>
      <c r="AC7" s="158" t="s">
        <v>270</v>
      </c>
      <c r="AD7" s="229" t="s">
        <v>192</v>
      </c>
      <c r="AE7" s="1234" t="s">
        <v>31</v>
      </c>
      <c r="AF7" s="1234"/>
      <c r="AG7" s="1234"/>
      <c r="AH7" s="1234"/>
      <c r="AI7" s="1234"/>
      <c r="AJ7" s="1234"/>
      <c r="AK7" s="1234"/>
      <c r="AL7" s="1235"/>
      <c r="AW7" s="363" t="s">
        <v>149</v>
      </c>
      <c r="AX7" s="361" t="s">
        <v>185</v>
      </c>
    </row>
    <row r="8" spans="1:55" s="569" customFormat="1" ht="13.5" customHeight="1">
      <c r="A8" s="594" t="s">
        <v>210</v>
      </c>
      <c r="B8" s="416" t="s">
        <v>192</v>
      </c>
      <c r="C8" s="595" t="s">
        <v>265</v>
      </c>
      <c r="D8" s="1216" t="s">
        <v>195</v>
      </c>
      <c r="E8" s="1217"/>
      <c r="F8" s="1218"/>
      <c r="G8" s="1219"/>
      <c r="H8" s="1218" t="s">
        <v>198</v>
      </c>
      <c r="I8" s="1218"/>
      <c r="J8" s="1218"/>
      <c r="K8" s="1221"/>
      <c r="L8" s="829" t="s">
        <v>136</v>
      </c>
      <c r="M8" s="830"/>
      <c r="N8" s="830"/>
      <c r="O8" s="831"/>
      <c r="P8" s="830" t="s">
        <v>137</v>
      </c>
      <c r="Q8" s="832"/>
      <c r="R8" s="832"/>
      <c r="S8" s="833"/>
      <c r="T8" s="834" t="s">
        <v>136</v>
      </c>
      <c r="U8" s="830"/>
      <c r="V8" s="830"/>
      <c r="W8" s="831"/>
      <c r="X8" s="830" t="s">
        <v>137</v>
      </c>
      <c r="Y8" s="832"/>
      <c r="Z8" s="832"/>
      <c r="AA8" s="833"/>
      <c r="AB8" s="183" t="s">
        <v>210</v>
      </c>
      <c r="AC8" s="162" t="s">
        <v>192</v>
      </c>
      <c r="AD8" s="230" t="s">
        <v>192</v>
      </c>
      <c r="AE8" s="1236" t="s">
        <v>195</v>
      </c>
      <c r="AF8" s="1236"/>
      <c r="AG8" s="1236"/>
      <c r="AH8" s="1237"/>
      <c r="AI8" s="1238" t="s">
        <v>198</v>
      </c>
      <c r="AJ8" s="1238" t="s">
        <v>192</v>
      </c>
      <c r="AK8" s="1238" t="s">
        <v>192</v>
      </c>
      <c r="AL8" s="1239" t="s">
        <v>192</v>
      </c>
      <c r="AM8" s="568" t="s">
        <v>192</v>
      </c>
      <c r="AT8" s="317" t="s">
        <v>210</v>
      </c>
      <c r="AU8" s="306" t="s">
        <v>192</v>
      </c>
      <c r="AV8" s="318" t="s">
        <v>138</v>
      </c>
      <c r="AW8" s="1215" t="s">
        <v>195</v>
      </c>
      <c r="AX8" s="1213"/>
      <c r="AY8" s="1213" t="s">
        <v>198</v>
      </c>
      <c r="AZ8" s="1214"/>
      <c r="BA8" s="86"/>
      <c r="BB8" s="85" t="s">
        <v>333</v>
      </c>
      <c r="BC8" s="85" t="s">
        <v>334</v>
      </c>
    </row>
    <row r="9" spans="1:55" ht="12.75" customHeight="1">
      <c r="A9" s="594" t="s">
        <v>235</v>
      </c>
      <c r="B9" s="596" t="s">
        <v>210</v>
      </c>
      <c r="C9" s="597" t="s">
        <v>266</v>
      </c>
      <c r="D9" s="1145">
        <v>2013</v>
      </c>
      <c r="E9" s="1148"/>
      <c r="F9" s="1145">
        <v>2014</v>
      </c>
      <c r="G9" s="1148"/>
      <c r="H9" s="1147">
        <v>2013</v>
      </c>
      <c r="I9" s="1148"/>
      <c r="J9" s="1145">
        <v>2014</v>
      </c>
      <c r="K9" s="1220"/>
      <c r="L9" s="837">
        <v>2013</v>
      </c>
      <c r="M9" s="838"/>
      <c r="N9" s="838">
        <v>2014</v>
      </c>
      <c r="O9" s="675"/>
      <c r="P9" s="839">
        <v>2013</v>
      </c>
      <c r="Q9" s="839"/>
      <c r="R9" s="839">
        <v>2014</v>
      </c>
      <c r="S9" s="6"/>
      <c r="T9" s="840">
        <v>2013</v>
      </c>
      <c r="U9" s="838"/>
      <c r="V9" s="838">
        <v>2014</v>
      </c>
      <c r="W9" s="675"/>
      <c r="X9" s="839">
        <v>2013</v>
      </c>
      <c r="Y9" s="839"/>
      <c r="Z9" s="839">
        <v>2014</v>
      </c>
      <c r="AA9" s="6"/>
      <c r="AB9" s="185" t="s">
        <v>235</v>
      </c>
      <c r="AC9" s="162" t="s">
        <v>192</v>
      </c>
      <c r="AD9" s="184" t="s">
        <v>192</v>
      </c>
      <c r="AE9" s="1226">
        <v>2013</v>
      </c>
      <c r="AF9" s="1227" t="s">
        <v>192</v>
      </c>
      <c r="AG9" s="1231">
        <v>2014</v>
      </c>
      <c r="AH9" s="1227" t="s">
        <v>192</v>
      </c>
      <c r="AI9" s="1226">
        <v>2013</v>
      </c>
      <c r="AJ9" s="1227" t="s">
        <v>192</v>
      </c>
      <c r="AK9" s="1231">
        <v>2014</v>
      </c>
      <c r="AL9" s="1232" t="s">
        <v>192</v>
      </c>
      <c r="AM9" s="568" t="s">
        <v>192</v>
      </c>
      <c r="AT9" s="319" t="s">
        <v>235</v>
      </c>
      <c r="AU9" s="170" t="s">
        <v>210</v>
      </c>
      <c r="AV9" s="184" t="s">
        <v>139</v>
      </c>
      <c r="AW9" s="667">
        <v>2013</v>
      </c>
      <c r="AX9" s="667">
        <v>2014</v>
      </c>
      <c r="AY9" s="667">
        <v>2013</v>
      </c>
      <c r="AZ9" s="673">
        <v>2014</v>
      </c>
      <c r="BA9" s="569"/>
      <c r="BB9" s="85" t="s">
        <v>335</v>
      </c>
      <c r="BC9" s="85" t="s">
        <v>336</v>
      </c>
    </row>
    <row r="10" spans="1:52" ht="14.25" customHeight="1">
      <c r="A10" s="598" t="s">
        <v>192</v>
      </c>
      <c r="B10" s="418"/>
      <c r="C10" s="599" t="s">
        <v>192</v>
      </c>
      <c r="D10" s="419" t="s">
        <v>193</v>
      </c>
      <c r="E10" s="419" t="s">
        <v>19</v>
      </c>
      <c r="F10" s="419" t="s">
        <v>193</v>
      </c>
      <c r="G10" s="419" t="s">
        <v>19</v>
      </c>
      <c r="H10" s="419" t="s">
        <v>193</v>
      </c>
      <c r="I10" s="419" t="s">
        <v>19</v>
      </c>
      <c r="J10" s="419" t="s">
        <v>193</v>
      </c>
      <c r="K10" s="420" t="s">
        <v>19</v>
      </c>
      <c r="L10" s="847" t="s">
        <v>193</v>
      </c>
      <c r="M10" s="845" t="s">
        <v>19</v>
      </c>
      <c r="N10" s="845" t="s">
        <v>193</v>
      </c>
      <c r="O10" s="846" t="s">
        <v>19</v>
      </c>
      <c r="P10" s="845" t="s">
        <v>193</v>
      </c>
      <c r="Q10" s="845" t="s">
        <v>19</v>
      </c>
      <c r="R10" s="845" t="s">
        <v>193</v>
      </c>
      <c r="S10" s="845" t="s">
        <v>19</v>
      </c>
      <c r="T10" s="847" t="s">
        <v>193</v>
      </c>
      <c r="U10" s="845" t="s">
        <v>19</v>
      </c>
      <c r="V10" s="845" t="s">
        <v>193</v>
      </c>
      <c r="W10" s="845" t="s">
        <v>19</v>
      </c>
      <c r="X10" s="847" t="s">
        <v>193</v>
      </c>
      <c r="Y10" s="845" t="s">
        <v>19</v>
      </c>
      <c r="Z10" s="845" t="s">
        <v>193</v>
      </c>
      <c r="AA10" s="845" t="s">
        <v>19</v>
      </c>
      <c r="AB10" s="167" t="s">
        <v>192</v>
      </c>
      <c r="AC10" s="162"/>
      <c r="AD10" s="190" t="s">
        <v>192</v>
      </c>
      <c r="AE10" s="168" t="s">
        <v>193</v>
      </c>
      <c r="AF10" s="169" t="s">
        <v>19</v>
      </c>
      <c r="AG10" s="170" t="s">
        <v>193</v>
      </c>
      <c r="AH10" s="169" t="s">
        <v>19</v>
      </c>
      <c r="AI10" s="171" t="s">
        <v>193</v>
      </c>
      <c r="AJ10" s="169" t="s">
        <v>19</v>
      </c>
      <c r="AK10" s="170" t="s">
        <v>193</v>
      </c>
      <c r="AL10" s="172" t="s">
        <v>19</v>
      </c>
      <c r="AM10" s="568" t="s">
        <v>192</v>
      </c>
      <c r="AT10" s="320" t="s">
        <v>192</v>
      </c>
      <c r="AU10" s="49"/>
      <c r="AV10" s="186" t="s">
        <v>192</v>
      </c>
      <c r="AW10" s="187"/>
      <c r="AX10" s="187"/>
      <c r="AY10" s="187"/>
      <c r="AZ10" s="321"/>
    </row>
    <row r="11" spans="1:55" s="373" customFormat="1" ht="15" customHeight="1">
      <c r="A11" s="421">
        <v>1</v>
      </c>
      <c r="B11" s="600" t="s">
        <v>202</v>
      </c>
      <c r="C11" s="601" t="s">
        <v>56</v>
      </c>
      <c r="D11" s="423">
        <v>1197.708921</v>
      </c>
      <c r="E11" s="423">
        <v>95647</v>
      </c>
      <c r="F11" s="423">
        <v>0</v>
      </c>
      <c r="G11" s="423">
        <v>0</v>
      </c>
      <c r="H11" s="423">
        <v>681.1682799999999</v>
      </c>
      <c r="I11" s="423">
        <v>76680</v>
      </c>
      <c r="J11" s="423">
        <v>0</v>
      </c>
      <c r="K11" s="423">
        <v>0</v>
      </c>
      <c r="L11" s="851" t="s">
        <v>351</v>
      </c>
      <c r="M11" s="851" t="s">
        <v>351</v>
      </c>
      <c r="N11" s="851" t="s">
        <v>351</v>
      </c>
      <c r="O11" s="851" t="s">
        <v>351</v>
      </c>
      <c r="P11" s="851" t="s">
        <v>351</v>
      </c>
      <c r="Q11" s="851" t="s">
        <v>351</v>
      </c>
      <c r="R11" s="851" t="s">
        <v>351</v>
      </c>
      <c r="S11" s="851" t="s">
        <v>351</v>
      </c>
      <c r="T11" s="853" t="s">
        <v>351</v>
      </c>
      <c r="U11" s="716" t="s">
        <v>351</v>
      </c>
      <c r="V11" s="716" t="s">
        <v>351</v>
      </c>
      <c r="W11" s="716" t="s">
        <v>351</v>
      </c>
      <c r="X11" s="853" t="s">
        <v>351</v>
      </c>
      <c r="Y11" s="716" t="s">
        <v>351</v>
      </c>
      <c r="Z11" s="716" t="s">
        <v>351</v>
      </c>
      <c r="AA11" s="854" t="s">
        <v>351</v>
      </c>
      <c r="AB11" s="2">
        <v>1</v>
      </c>
      <c r="AC11" s="962" t="s">
        <v>202</v>
      </c>
      <c r="AD11" s="89" t="s">
        <v>191</v>
      </c>
      <c r="AE11" s="963">
        <v>0</v>
      </c>
      <c r="AF11" s="963">
        <v>0</v>
      </c>
      <c r="AG11" s="963">
        <v>0</v>
      </c>
      <c r="AH11" s="963">
        <v>0</v>
      </c>
      <c r="AI11" s="963">
        <v>0</v>
      </c>
      <c r="AJ11" s="963">
        <v>0</v>
      </c>
      <c r="AK11" s="963">
        <v>0</v>
      </c>
      <c r="AL11" s="964">
        <v>0</v>
      </c>
      <c r="AT11" s="310">
        <v>1</v>
      </c>
      <c r="AU11" s="962" t="s">
        <v>202</v>
      </c>
      <c r="AV11" s="192" t="s">
        <v>140</v>
      </c>
      <c r="AW11" s="382">
        <v>79.85830139775673</v>
      </c>
      <c r="AX11" s="573">
        <v>0</v>
      </c>
      <c r="AY11" s="965">
        <v>112.57130176408099</v>
      </c>
      <c r="AZ11" s="580">
        <v>0</v>
      </c>
      <c r="BA11" s="966"/>
      <c r="BB11" s="1080" t="s">
        <v>155</v>
      </c>
      <c r="BC11" s="1080" t="s">
        <v>354</v>
      </c>
    </row>
    <row r="12" spans="1:55" s="88" customFormat="1" ht="15" customHeight="1" thickBot="1">
      <c r="A12" s="424">
        <v>1.1</v>
      </c>
      <c r="B12" s="612" t="s">
        <v>240</v>
      </c>
      <c r="C12" s="602" t="s">
        <v>56</v>
      </c>
      <c r="D12" s="912">
        <v>358.897921</v>
      </c>
      <c r="E12" s="912">
        <v>17836</v>
      </c>
      <c r="F12" s="912"/>
      <c r="G12" s="912"/>
      <c r="H12" s="912">
        <v>1.09728</v>
      </c>
      <c r="I12" s="912">
        <v>167</v>
      </c>
      <c r="J12" s="912"/>
      <c r="K12" s="967"/>
      <c r="L12" s="861"/>
      <c r="M12" s="862"/>
      <c r="N12" s="740"/>
      <c r="O12" s="741"/>
      <c r="P12" s="863"/>
      <c r="Q12" s="863"/>
      <c r="R12" s="863"/>
      <c r="S12" s="864"/>
      <c r="T12" s="865" t="s">
        <v>351</v>
      </c>
      <c r="U12" s="8" t="s">
        <v>351</v>
      </c>
      <c r="V12" s="8" t="s">
        <v>351</v>
      </c>
      <c r="W12" s="8" t="s">
        <v>351</v>
      </c>
      <c r="X12" s="865" t="s">
        <v>351</v>
      </c>
      <c r="Y12" s="8" t="s">
        <v>351</v>
      </c>
      <c r="Z12" s="8" t="s">
        <v>351</v>
      </c>
      <c r="AA12" s="866" t="s">
        <v>351</v>
      </c>
      <c r="AB12" s="2">
        <v>1.1</v>
      </c>
      <c r="AC12" s="196" t="s">
        <v>240</v>
      </c>
      <c r="AD12" s="189" t="s">
        <v>191</v>
      </c>
      <c r="AE12" s="968"/>
      <c r="AF12" s="968"/>
      <c r="AG12" s="968"/>
      <c r="AH12" s="968"/>
      <c r="AI12" s="968"/>
      <c r="AJ12" s="968"/>
      <c r="AK12" s="968"/>
      <c r="AL12" s="969"/>
      <c r="AT12" s="310">
        <v>1.1</v>
      </c>
      <c r="AU12" s="199" t="s">
        <v>240</v>
      </c>
      <c r="AV12" s="192" t="s">
        <v>140</v>
      </c>
      <c r="AW12" s="570">
        <v>49.69658210976374</v>
      </c>
      <c r="AX12" s="570" t="s">
        <v>149</v>
      </c>
      <c r="AY12" s="571">
        <v>152.19451735199766</v>
      </c>
      <c r="AZ12" s="572" t="s">
        <v>149</v>
      </c>
      <c r="BB12" s="1080" t="s">
        <v>155</v>
      </c>
      <c r="BC12" s="1080" t="s">
        <v>155</v>
      </c>
    </row>
    <row r="13" spans="1:55" s="373" customFormat="1" ht="15" customHeight="1">
      <c r="A13" s="421">
        <v>1.2</v>
      </c>
      <c r="B13" s="970" t="s">
        <v>241</v>
      </c>
      <c r="C13" s="609" t="s">
        <v>56</v>
      </c>
      <c r="D13" s="423">
        <v>838.811</v>
      </c>
      <c r="E13" s="423">
        <v>77811</v>
      </c>
      <c r="F13" s="423">
        <v>0</v>
      </c>
      <c r="G13" s="423">
        <v>0</v>
      </c>
      <c r="H13" s="423">
        <v>680.0709999999999</v>
      </c>
      <c r="I13" s="423">
        <v>76513</v>
      </c>
      <c r="J13" s="423">
        <v>0</v>
      </c>
      <c r="K13" s="423">
        <v>0</v>
      </c>
      <c r="L13" s="869" t="s">
        <v>351</v>
      </c>
      <c r="M13" s="870" t="s">
        <v>351</v>
      </c>
      <c r="N13" s="871" t="s">
        <v>351</v>
      </c>
      <c r="O13" s="872" t="s">
        <v>351</v>
      </c>
      <c r="P13" s="873" t="s">
        <v>351</v>
      </c>
      <c r="Q13" s="873" t="s">
        <v>351</v>
      </c>
      <c r="R13" s="873" t="s">
        <v>351</v>
      </c>
      <c r="S13" s="874" t="s">
        <v>351</v>
      </c>
      <c r="T13" s="853" t="s">
        <v>351</v>
      </c>
      <c r="U13" s="716" t="s">
        <v>351</v>
      </c>
      <c r="V13" s="716" t="s">
        <v>351</v>
      </c>
      <c r="W13" s="716" t="s">
        <v>351</v>
      </c>
      <c r="X13" s="853" t="s">
        <v>351</v>
      </c>
      <c r="Y13" s="716" t="s">
        <v>351</v>
      </c>
      <c r="Z13" s="716" t="s">
        <v>351</v>
      </c>
      <c r="AA13" s="854" t="s">
        <v>351</v>
      </c>
      <c r="AB13" s="2">
        <v>1.2</v>
      </c>
      <c r="AC13" s="196" t="s">
        <v>241</v>
      </c>
      <c r="AD13" s="189" t="s">
        <v>191</v>
      </c>
      <c r="AE13" s="971">
        <v>0</v>
      </c>
      <c r="AF13" s="971">
        <v>0</v>
      </c>
      <c r="AG13" s="971">
        <v>0</v>
      </c>
      <c r="AH13" s="971">
        <v>0</v>
      </c>
      <c r="AI13" s="971">
        <v>0</v>
      </c>
      <c r="AJ13" s="971">
        <v>0</v>
      </c>
      <c r="AK13" s="971">
        <v>0</v>
      </c>
      <c r="AL13" s="972">
        <v>0</v>
      </c>
      <c r="AT13" s="310">
        <v>1.2</v>
      </c>
      <c r="AU13" s="196" t="s">
        <v>241</v>
      </c>
      <c r="AV13" s="192" t="s">
        <v>140</v>
      </c>
      <c r="AW13" s="573">
        <v>92.76344730815404</v>
      </c>
      <c r="AX13" s="573">
        <v>0</v>
      </c>
      <c r="AY13" s="574">
        <v>112.50737055395687</v>
      </c>
      <c r="AZ13" s="575">
        <v>0</v>
      </c>
      <c r="BB13" s="1080" t="s">
        <v>155</v>
      </c>
      <c r="BC13" s="1080" t="s">
        <v>354</v>
      </c>
    </row>
    <row r="14" spans="1:55" s="88" customFormat="1" ht="15" customHeight="1">
      <c r="A14" s="424" t="s">
        <v>217</v>
      </c>
      <c r="B14" s="357" t="s">
        <v>196</v>
      </c>
      <c r="C14" s="604" t="s">
        <v>56</v>
      </c>
      <c r="D14" s="860">
        <v>736.75</v>
      </c>
      <c r="E14" s="860">
        <v>53535</v>
      </c>
      <c r="F14" s="860"/>
      <c r="G14" s="973"/>
      <c r="H14" s="860">
        <v>183.928</v>
      </c>
      <c r="I14" s="860">
        <v>16423</v>
      </c>
      <c r="J14" s="860"/>
      <c r="K14" s="974"/>
      <c r="L14" s="861"/>
      <c r="M14" s="862"/>
      <c r="N14" s="740"/>
      <c r="O14" s="741"/>
      <c r="P14" s="863"/>
      <c r="Q14" s="863"/>
      <c r="R14" s="863"/>
      <c r="S14" s="864"/>
      <c r="T14" s="865" t="s">
        <v>351</v>
      </c>
      <c r="U14" s="8" t="s">
        <v>351</v>
      </c>
      <c r="V14" s="8" t="s">
        <v>351</v>
      </c>
      <c r="W14" s="8" t="s">
        <v>351</v>
      </c>
      <c r="X14" s="865" t="s">
        <v>351</v>
      </c>
      <c r="Y14" s="8" t="s">
        <v>351</v>
      </c>
      <c r="Z14" s="8" t="s">
        <v>351</v>
      </c>
      <c r="AA14" s="866" t="s">
        <v>351</v>
      </c>
      <c r="AB14" s="2" t="s">
        <v>217</v>
      </c>
      <c r="AC14" s="191" t="s">
        <v>196</v>
      </c>
      <c r="AD14" s="189" t="s">
        <v>191</v>
      </c>
      <c r="AE14" s="968"/>
      <c r="AF14" s="968"/>
      <c r="AG14" s="968"/>
      <c r="AH14" s="968"/>
      <c r="AI14" s="968"/>
      <c r="AJ14" s="968"/>
      <c r="AK14" s="968"/>
      <c r="AL14" s="969"/>
      <c r="AT14" s="310" t="s">
        <v>217</v>
      </c>
      <c r="AU14" s="191" t="s">
        <v>196</v>
      </c>
      <c r="AV14" s="192" t="s">
        <v>140</v>
      </c>
      <c r="AW14" s="576">
        <v>72.66372582287072</v>
      </c>
      <c r="AX14" s="576" t="s">
        <v>149</v>
      </c>
      <c r="AY14" s="576">
        <v>89.29037449436736</v>
      </c>
      <c r="AZ14" s="577" t="s">
        <v>149</v>
      </c>
      <c r="BB14" s="1080" t="s">
        <v>155</v>
      </c>
      <c r="BC14" s="1080" t="s">
        <v>155</v>
      </c>
    </row>
    <row r="15" spans="1:55" s="88" customFormat="1" ht="15" customHeight="1">
      <c r="A15" s="424" t="s">
        <v>289</v>
      </c>
      <c r="B15" s="357" t="s">
        <v>197</v>
      </c>
      <c r="C15" s="604" t="s">
        <v>56</v>
      </c>
      <c r="D15" s="860">
        <v>102.061</v>
      </c>
      <c r="E15" s="860">
        <v>24276</v>
      </c>
      <c r="F15" s="860"/>
      <c r="G15" s="973"/>
      <c r="H15" s="860">
        <v>496.143</v>
      </c>
      <c r="I15" s="860">
        <v>60090</v>
      </c>
      <c r="J15" s="860"/>
      <c r="K15" s="974"/>
      <c r="L15" s="861"/>
      <c r="M15" s="862"/>
      <c r="N15" s="740"/>
      <c r="O15" s="741"/>
      <c r="P15" s="863"/>
      <c r="Q15" s="863"/>
      <c r="R15" s="863"/>
      <c r="S15" s="864"/>
      <c r="T15" s="865" t="s">
        <v>351</v>
      </c>
      <c r="U15" s="8" t="s">
        <v>351</v>
      </c>
      <c r="V15" s="8" t="s">
        <v>351</v>
      </c>
      <c r="W15" s="8" t="s">
        <v>351</v>
      </c>
      <c r="X15" s="865" t="s">
        <v>351</v>
      </c>
      <c r="Y15" s="8" t="s">
        <v>351</v>
      </c>
      <c r="Z15" s="8" t="s">
        <v>351</v>
      </c>
      <c r="AA15" s="866" t="s">
        <v>351</v>
      </c>
      <c r="AB15" s="2" t="s">
        <v>289</v>
      </c>
      <c r="AC15" s="191" t="s">
        <v>197</v>
      </c>
      <c r="AD15" s="189" t="s">
        <v>191</v>
      </c>
      <c r="AE15" s="968"/>
      <c r="AF15" s="968"/>
      <c r="AG15" s="968"/>
      <c r="AH15" s="968"/>
      <c r="AI15" s="968"/>
      <c r="AJ15" s="968"/>
      <c r="AK15" s="968"/>
      <c r="AL15" s="969"/>
      <c r="AT15" s="310" t="s">
        <v>289</v>
      </c>
      <c r="AU15" s="191" t="s">
        <v>197</v>
      </c>
      <c r="AV15" s="192" t="s">
        <v>140</v>
      </c>
      <c r="AW15" s="576">
        <v>237.85775173670646</v>
      </c>
      <c r="AX15" s="576" t="s">
        <v>149</v>
      </c>
      <c r="AY15" s="576">
        <v>121.11427552137187</v>
      </c>
      <c r="AZ15" s="577" t="s">
        <v>149</v>
      </c>
      <c r="BB15" s="1080" t="s">
        <v>155</v>
      </c>
      <c r="BC15" s="1080" t="s">
        <v>155</v>
      </c>
    </row>
    <row r="16" spans="1:55" s="88" customFormat="1" ht="15" customHeight="1">
      <c r="A16" s="426" t="s">
        <v>18</v>
      </c>
      <c r="B16" s="605" t="s">
        <v>305</v>
      </c>
      <c r="C16" s="606" t="s">
        <v>56</v>
      </c>
      <c r="D16" s="860">
        <v>12.783</v>
      </c>
      <c r="E16" s="860">
        <v>9164</v>
      </c>
      <c r="F16" s="860"/>
      <c r="G16" s="973"/>
      <c r="H16" s="860">
        <v>0.096</v>
      </c>
      <c r="I16" s="860">
        <v>64</v>
      </c>
      <c r="J16" s="860"/>
      <c r="K16" s="974"/>
      <c r="L16" s="861"/>
      <c r="M16" s="862"/>
      <c r="N16" s="740"/>
      <c r="O16" s="741"/>
      <c r="P16" s="863"/>
      <c r="Q16" s="863"/>
      <c r="R16" s="863"/>
      <c r="S16" s="864"/>
      <c r="T16" s="865" t="s">
        <v>351</v>
      </c>
      <c r="U16" s="8" t="s">
        <v>351</v>
      </c>
      <c r="V16" s="8" t="s">
        <v>351</v>
      </c>
      <c r="W16" s="8" t="s">
        <v>351</v>
      </c>
      <c r="X16" s="865" t="s">
        <v>351</v>
      </c>
      <c r="Y16" s="8" t="s">
        <v>351</v>
      </c>
      <c r="Z16" s="8" t="s">
        <v>351</v>
      </c>
      <c r="AA16" s="866" t="s">
        <v>351</v>
      </c>
      <c r="AB16" s="2" t="s">
        <v>18</v>
      </c>
      <c r="AC16" s="195" t="s">
        <v>305</v>
      </c>
      <c r="AD16" s="189" t="s">
        <v>191</v>
      </c>
      <c r="AE16" s="968" t="s">
        <v>351</v>
      </c>
      <c r="AF16" s="968" t="s">
        <v>351</v>
      </c>
      <c r="AG16" s="968" t="s">
        <v>351</v>
      </c>
      <c r="AH16" s="968" t="s">
        <v>351</v>
      </c>
      <c r="AI16" s="968" t="s">
        <v>351</v>
      </c>
      <c r="AJ16" s="968" t="s">
        <v>351</v>
      </c>
      <c r="AK16" s="968" t="s">
        <v>351</v>
      </c>
      <c r="AL16" s="969" t="s">
        <v>351</v>
      </c>
      <c r="AT16" s="311" t="s">
        <v>18</v>
      </c>
      <c r="AU16" s="193" t="s">
        <v>305</v>
      </c>
      <c r="AV16" s="192" t="s">
        <v>140</v>
      </c>
      <c r="AW16" s="576">
        <v>716.889619025268</v>
      </c>
      <c r="AX16" s="576" t="s">
        <v>149</v>
      </c>
      <c r="AY16" s="576">
        <v>666.6666666666666</v>
      </c>
      <c r="AZ16" s="577" t="s">
        <v>149</v>
      </c>
      <c r="BB16" s="1080" t="s">
        <v>155</v>
      </c>
      <c r="BC16" s="1080" t="s">
        <v>155</v>
      </c>
    </row>
    <row r="17" spans="1:55" s="88" customFormat="1" ht="15" customHeight="1">
      <c r="A17" s="975">
        <v>2</v>
      </c>
      <c r="B17" s="976" t="s">
        <v>242</v>
      </c>
      <c r="C17" s="606" t="s">
        <v>300</v>
      </c>
      <c r="D17" s="860">
        <v>106.367399</v>
      </c>
      <c r="E17" s="860">
        <v>38031</v>
      </c>
      <c r="F17" s="860"/>
      <c r="G17" s="973"/>
      <c r="H17" s="860">
        <v>0.4909</v>
      </c>
      <c r="I17" s="860">
        <v>525</v>
      </c>
      <c r="J17" s="860"/>
      <c r="K17" s="974"/>
      <c r="L17" s="861"/>
      <c r="M17" s="862"/>
      <c r="N17" s="740"/>
      <c r="O17" s="741"/>
      <c r="P17" s="863"/>
      <c r="Q17" s="863"/>
      <c r="R17" s="863"/>
      <c r="S17" s="864"/>
      <c r="T17" s="865" t="s">
        <v>351</v>
      </c>
      <c r="U17" s="8" t="s">
        <v>351</v>
      </c>
      <c r="V17" s="8" t="s">
        <v>351</v>
      </c>
      <c r="W17" s="8" t="s">
        <v>351</v>
      </c>
      <c r="X17" s="865" t="s">
        <v>351</v>
      </c>
      <c r="Y17" s="8" t="s">
        <v>351</v>
      </c>
      <c r="Z17" s="8" t="s">
        <v>351</v>
      </c>
      <c r="AA17" s="866" t="s">
        <v>351</v>
      </c>
      <c r="AB17" s="881">
        <v>2</v>
      </c>
      <c r="AC17" s="736" t="s">
        <v>242</v>
      </c>
      <c r="AD17" s="189" t="s">
        <v>300</v>
      </c>
      <c r="AE17" s="968"/>
      <c r="AF17" s="968"/>
      <c r="AG17" s="968"/>
      <c r="AH17" s="968"/>
      <c r="AI17" s="968"/>
      <c r="AJ17" s="968"/>
      <c r="AK17" s="968"/>
      <c r="AL17" s="969"/>
      <c r="AT17" s="884">
        <v>2</v>
      </c>
      <c r="AU17" s="736" t="s">
        <v>242</v>
      </c>
      <c r="AV17" s="186" t="s">
        <v>141</v>
      </c>
      <c r="AW17" s="576">
        <v>357.5437620694288</v>
      </c>
      <c r="AX17" s="576" t="s">
        <v>149</v>
      </c>
      <c r="AY17" s="576">
        <v>1069.4642493379506</v>
      </c>
      <c r="AZ17" s="577" t="s">
        <v>149</v>
      </c>
      <c r="BB17" s="1080" t="s">
        <v>155</v>
      </c>
      <c r="BC17" s="1080" t="s">
        <v>155</v>
      </c>
    </row>
    <row r="18" spans="1:55" s="88" customFormat="1" ht="15" customHeight="1">
      <c r="A18" s="977">
        <v>3</v>
      </c>
      <c r="B18" s="880" t="s">
        <v>323</v>
      </c>
      <c r="C18" s="1057" t="s">
        <v>33</v>
      </c>
      <c r="D18" s="860">
        <v>355.529291</v>
      </c>
      <c r="E18" s="860">
        <v>5854</v>
      </c>
      <c r="F18" s="860">
        <v>0</v>
      </c>
      <c r="G18" s="973">
        <v>0</v>
      </c>
      <c r="H18" s="860">
        <v>289.744485</v>
      </c>
      <c r="I18" s="860">
        <v>23476</v>
      </c>
      <c r="J18" s="860">
        <v>0</v>
      </c>
      <c r="K18" s="974">
        <v>0</v>
      </c>
      <c r="L18" s="861"/>
      <c r="M18" s="862"/>
      <c r="N18" s="740"/>
      <c r="O18" s="741"/>
      <c r="P18" s="863"/>
      <c r="Q18" s="863"/>
      <c r="R18" s="863"/>
      <c r="S18" s="864"/>
      <c r="T18" s="865" t="s">
        <v>351</v>
      </c>
      <c r="U18" s="8" t="s">
        <v>351</v>
      </c>
      <c r="V18" s="8" t="s">
        <v>351</v>
      </c>
      <c r="W18" s="8" t="s">
        <v>351</v>
      </c>
      <c r="X18" s="865" t="s">
        <v>351</v>
      </c>
      <c r="Y18" s="8" t="s">
        <v>351</v>
      </c>
      <c r="Z18" s="8" t="s">
        <v>351</v>
      </c>
      <c r="AA18" s="866" t="s">
        <v>351</v>
      </c>
      <c r="AB18" s="977">
        <v>3</v>
      </c>
      <c r="AC18" s="880" t="s">
        <v>323</v>
      </c>
      <c r="AD18" s="1057" t="s">
        <v>33</v>
      </c>
      <c r="AE18" s="968"/>
      <c r="AF18" s="968"/>
      <c r="AG18" s="968"/>
      <c r="AH18" s="968"/>
      <c r="AI18" s="968"/>
      <c r="AJ18" s="968"/>
      <c r="AK18" s="968"/>
      <c r="AL18" s="969"/>
      <c r="AT18" s="977">
        <v>3</v>
      </c>
      <c r="AU18" s="880" t="s">
        <v>323</v>
      </c>
      <c r="AV18" s="1057" t="s">
        <v>33</v>
      </c>
      <c r="AW18" s="576">
        <v>16.465591297792677</v>
      </c>
      <c r="AX18" s="576">
        <v>0</v>
      </c>
      <c r="AY18" s="576">
        <v>81.02311248478121</v>
      </c>
      <c r="AZ18" s="577">
        <v>0</v>
      </c>
      <c r="BB18" s="1080" t="s">
        <v>155</v>
      </c>
      <c r="BC18" s="1080" t="s">
        <v>354</v>
      </c>
    </row>
    <row r="19" spans="1:55" s="88" customFormat="1" ht="15" customHeight="1">
      <c r="A19" s="436" t="s">
        <v>324</v>
      </c>
      <c r="B19" s="880" t="s">
        <v>325</v>
      </c>
      <c r="C19" s="1057" t="s">
        <v>33</v>
      </c>
      <c r="D19" s="860">
        <v>63.92128</v>
      </c>
      <c r="E19" s="860">
        <v>1734</v>
      </c>
      <c r="F19" s="860"/>
      <c r="G19" s="973"/>
      <c r="H19" s="860">
        <v>164.123845</v>
      </c>
      <c r="I19" s="860">
        <v>11052</v>
      </c>
      <c r="J19" s="860"/>
      <c r="K19" s="974"/>
      <c r="L19" s="861"/>
      <c r="M19" s="862"/>
      <c r="N19" s="740"/>
      <c r="O19" s="741"/>
      <c r="P19" s="863"/>
      <c r="Q19" s="863"/>
      <c r="R19" s="863"/>
      <c r="S19" s="864"/>
      <c r="T19" s="865"/>
      <c r="U19" s="8"/>
      <c r="V19" s="8"/>
      <c r="W19" s="8"/>
      <c r="X19" s="865"/>
      <c r="Y19" s="8"/>
      <c r="Z19" s="8"/>
      <c r="AA19" s="866"/>
      <c r="AB19" s="436" t="s">
        <v>324</v>
      </c>
      <c r="AC19" s="880" t="s">
        <v>325</v>
      </c>
      <c r="AD19" s="1057" t="s">
        <v>33</v>
      </c>
      <c r="AE19" s="968"/>
      <c r="AF19" s="968"/>
      <c r="AG19" s="968"/>
      <c r="AH19" s="968"/>
      <c r="AI19" s="968"/>
      <c r="AJ19" s="968"/>
      <c r="AK19" s="968"/>
      <c r="AL19" s="969"/>
      <c r="AT19" s="436" t="s">
        <v>324</v>
      </c>
      <c r="AU19" s="880" t="s">
        <v>325</v>
      </c>
      <c r="AV19" s="1057" t="s">
        <v>33</v>
      </c>
      <c r="AW19" s="576"/>
      <c r="AX19" s="576"/>
      <c r="AY19" s="576"/>
      <c r="AZ19" s="577"/>
      <c r="BB19" s="1080" t="s">
        <v>354</v>
      </c>
      <c r="BC19" s="1080" t="s">
        <v>354</v>
      </c>
    </row>
    <row r="20" spans="1:55" s="88" customFormat="1" ht="15" customHeight="1">
      <c r="A20" s="436" t="s">
        <v>326</v>
      </c>
      <c r="B20" s="880" t="s">
        <v>338</v>
      </c>
      <c r="C20" s="1058" t="s">
        <v>33</v>
      </c>
      <c r="D20" s="860">
        <v>291.608011</v>
      </c>
      <c r="E20" s="860">
        <v>4120</v>
      </c>
      <c r="F20" s="860"/>
      <c r="G20" s="973"/>
      <c r="H20" s="860">
        <v>125.62064</v>
      </c>
      <c r="I20" s="860">
        <v>12424</v>
      </c>
      <c r="J20" s="860"/>
      <c r="K20" s="974"/>
      <c r="L20" s="861"/>
      <c r="M20" s="862"/>
      <c r="N20" s="740"/>
      <c r="O20" s="741"/>
      <c r="P20" s="863"/>
      <c r="Q20" s="863"/>
      <c r="R20" s="863"/>
      <c r="S20" s="864"/>
      <c r="T20" s="865"/>
      <c r="U20" s="8"/>
      <c r="V20" s="8"/>
      <c r="W20" s="8"/>
      <c r="X20" s="865"/>
      <c r="Y20" s="8"/>
      <c r="Z20" s="8"/>
      <c r="AA20" s="866"/>
      <c r="AB20" s="436" t="s">
        <v>326</v>
      </c>
      <c r="AC20" s="880" t="s">
        <v>338</v>
      </c>
      <c r="AD20" s="1058" t="s">
        <v>33</v>
      </c>
      <c r="AE20" s="968"/>
      <c r="AF20" s="968"/>
      <c r="AG20" s="968"/>
      <c r="AH20" s="968"/>
      <c r="AI20" s="968"/>
      <c r="AJ20" s="968"/>
      <c r="AK20" s="968"/>
      <c r="AL20" s="969"/>
      <c r="AT20" s="436" t="s">
        <v>326</v>
      </c>
      <c r="AU20" s="880" t="s">
        <v>338</v>
      </c>
      <c r="AV20" s="1058" t="s">
        <v>33</v>
      </c>
      <c r="AW20" s="576"/>
      <c r="AX20" s="576"/>
      <c r="AY20" s="576"/>
      <c r="AZ20" s="577"/>
      <c r="BB20" s="1080" t="s">
        <v>354</v>
      </c>
      <c r="BC20" s="1080" t="s">
        <v>354</v>
      </c>
    </row>
    <row r="21" spans="1:55" s="88" customFormat="1" ht="15" customHeight="1">
      <c r="A21" s="1059">
        <v>4</v>
      </c>
      <c r="B21" s="880" t="s">
        <v>328</v>
      </c>
      <c r="C21" s="1057" t="s">
        <v>300</v>
      </c>
      <c r="D21" s="860">
        <v>184.433096</v>
      </c>
      <c r="E21" s="860">
        <v>24582</v>
      </c>
      <c r="F21" s="860">
        <v>0</v>
      </c>
      <c r="G21" s="860">
        <v>0</v>
      </c>
      <c r="H21" s="860">
        <v>78.944599</v>
      </c>
      <c r="I21" s="860">
        <v>24117</v>
      </c>
      <c r="J21" s="860">
        <v>0</v>
      </c>
      <c r="K21" s="974">
        <v>0</v>
      </c>
      <c r="L21" s="861"/>
      <c r="M21" s="862"/>
      <c r="N21" s="740"/>
      <c r="O21" s="741"/>
      <c r="P21" s="863"/>
      <c r="Q21" s="863"/>
      <c r="R21" s="863"/>
      <c r="S21" s="864"/>
      <c r="T21" s="865" t="s">
        <v>351</v>
      </c>
      <c r="U21" s="8" t="s">
        <v>351</v>
      </c>
      <c r="V21" s="8" t="s">
        <v>351</v>
      </c>
      <c r="W21" s="8" t="s">
        <v>351</v>
      </c>
      <c r="X21" s="865" t="s">
        <v>351</v>
      </c>
      <c r="Y21" s="8" t="s">
        <v>351</v>
      </c>
      <c r="Z21" s="8" t="s">
        <v>351</v>
      </c>
      <c r="AA21" s="866" t="s">
        <v>351</v>
      </c>
      <c r="AB21" s="1059">
        <v>4</v>
      </c>
      <c r="AC21" s="880" t="s">
        <v>328</v>
      </c>
      <c r="AD21" s="1057" t="s">
        <v>300</v>
      </c>
      <c r="AE21" s="978"/>
      <c r="AF21" s="978"/>
      <c r="AG21" s="978"/>
      <c r="AH21" s="978"/>
      <c r="AI21" s="978"/>
      <c r="AJ21" s="978"/>
      <c r="AK21" s="978"/>
      <c r="AL21" s="979"/>
      <c r="AT21" s="1059">
        <v>4</v>
      </c>
      <c r="AU21" s="880" t="s">
        <v>328</v>
      </c>
      <c r="AV21" s="1057" t="s">
        <v>300</v>
      </c>
      <c r="AW21" s="576">
        <v>133.28410428028602</v>
      </c>
      <c r="AX21" s="576">
        <v>0</v>
      </c>
      <c r="AY21" s="576">
        <v>305.49271648083237</v>
      </c>
      <c r="AZ21" s="577">
        <v>0</v>
      </c>
      <c r="BB21" s="1080" t="s">
        <v>155</v>
      </c>
      <c r="BC21" s="1080" t="s">
        <v>354</v>
      </c>
    </row>
    <row r="22" spans="1:55" s="88" customFormat="1" ht="15" customHeight="1">
      <c r="A22" s="436" t="s">
        <v>190</v>
      </c>
      <c r="B22" s="1056" t="s">
        <v>329</v>
      </c>
      <c r="C22" s="604" t="s">
        <v>300</v>
      </c>
      <c r="D22" s="860">
        <v>65.9597</v>
      </c>
      <c r="E22" s="860">
        <v>10104</v>
      </c>
      <c r="F22" s="860"/>
      <c r="G22" s="973"/>
      <c r="H22" s="860">
        <v>75.785299</v>
      </c>
      <c r="I22" s="860">
        <v>23276</v>
      </c>
      <c r="J22" s="860"/>
      <c r="K22" s="973"/>
      <c r="L22" s="861"/>
      <c r="M22" s="862"/>
      <c r="N22" s="740"/>
      <c r="O22" s="741"/>
      <c r="P22" s="863"/>
      <c r="Q22" s="863"/>
      <c r="R22" s="863"/>
      <c r="S22" s="864"/>
      <c r="T22" s="865"/>
      <c r="U22" s="8"/>
      <c r="V22" s="8"/>
      <c r="W22" s="8"/>
      <c r="X22" s="865"/>
      <c r="Y22" s="8"/>
      <c r="Z22" s="8"/>
      <c r="AA22" s="866"/>
      <c r="AB22" s="436" t="s">
        <v>190</v>
      </c>
      <c r="AC22" s="1056" t="s">
        <v>329</v>
      </c>
      <c r="AD22" s="604" t="s">
        <v>300</v>
      </c>
      <c r="AE22" s="978"/>
      <c r="AF22" s="978"/>
      <c r="AG22" s="978"/>
      <c r="AH22" s="978"/>
      <c r="AI22" s="978"/>
      <c r="AJ22" s="978"/>
      <c r="AK22" s="978"/>
      <c r="AL22" s="979"/>
      <c r="AT22" s="436" t="s">
        <v>190</v>
      </c>
      <c r="AU22" s="1056" t="s">
        <v>329</v>
      </c>
      <c r="AV22" s="604" t="s">
        <v>300</v>
      </c>
      <c r="AW22" s="576"/>
      <c r="AX22" s="576"/>
      <c r="AY22" s="576"/>
      <c r="AZ22" s="577"/>
      <c r="BB22" s="1080" t="s">
        <v>354</v>
      </c>
      <c r="BC22" s="1080" t="s">
        <v>354</v>
      </c>
    </row>
    <row r="23" spans="1:55" s="88" customFormat="1" ht="15" customHeight="1">
      <c r="A23" s="436" t="s">
        <v>330</v>
      </c>
      <c r="B23" s="1056" t="s">
        <v>331</v>
      </c>
      <c r="C23" s="604" t="s">
        <v>300</v>
      </c>
      <c r="D23" s="860">
        <v>118.473396</v>
      </c>
      <c r="E23" s="860">
        <v>14478</v>
      </c>
      <c r="F23" s="860"/>
      <c r="G23" s="973"/>
      <c r="H23" s="860">
        <v>3.1593</v>
      </c>
      <c r="I23" s="860">
        <v>841</v>
      </c>
      <c r="J23" s="860"/>
      <c r="K23" s="973"/>
      <c r="L23" s="861"/>
      <c r="M23" s="862"/>
      <c r="N23" s="740"/>
      <c r="O23" s="741"/>
      <c r="P23" s="863"/>
      <c r="Q23" s="863"/>
      <c r="R23" s="863"/>
      <c r="S23" s="864"/>
      <c r="T23" s="865"/>
      <c r="U23" s="8"/>
      <c r="V23" s="8"/>
      <c r="W23" s="8"/>
      <c r="X23" s="865"/>
      <c r="Y23" s="8"/>
      <c r="Z23" s="8"/>
      <c r="AA23" s="866"/>
      <c r="AB23" s="436" t="s">
        <v>330</v>
      </c>
      <c r="AC23" s="1056" t="s">
        <v>331</v>
      </c>
      <c r="AD23" s="604" t="s">
        <v>300</v>
      </c>
      <c r="AE23" s="978"/>
      <c r="AF23" s="978"/>
      <c r="AG23" s="978"/>
      <c r="AH23" s="978"/>
      <c r="AI23" s="978"/>
      <c r="AJ23" s="978"/>
      <c r="AK23" s="978"/>
      <c r="AL23" s="979"/>
      <c r="AT23" s="436" t="s">
        <v>330</v>
      </c>
      <c r="AU23" s="1056" t="s">
        <v>331</v>
      </c>
      <c r="AV23" s="604" t="s">
        <v>300</v>
      </c>
      <c r="AW23" s="576"/>
      <c r="AX23" s="576"/>
      <c r="AY23" s="576"/>
      <c r="AZ23" s="577"/>
      <c r="BB23" s="1080" t="s">
        <v>354</v>
      </c>
      <c r="BC23" s="1080" t="s">
        <v>354</v>
      </c>
    </row>
    <row r="24" spans="1:55" s="373" customFormat="1" ht="15" customHeight="1">
      <c r="A24" s="429">
        <v>5</v>
      </c>
      <c r="B24" s="607" t="s">
        <v>243</v>
      </c>
      <c r="C24" s="601" t="s">
        <v>56</v>
      </c>
      <c r="D24" s="303">
        <v>1145.806217</v>
      </c>
      <c r="E24" s="303">
        <v>309804</v>
      </c>
      <c r="F24" s="303">
        <v>0</v>
      </c>
      <c r="G24" s="303">
        <v>0</v>
      </c>
      <c r="H24" s="303">
        <v>2393.627507</v>
      </c>
      <c r="I24" s="303">
        <v>539850</v>
      </c>
      <c r="J24" s="303">
        <v>0</v>
      </c>
      <c r="K24" s="303">
        <v>0</v>
      </c>
      <c r="L24" s="869" t="s">
        <v>351</v>
      </c>
      <c r="M24" s="870" t="s">
        <v>351</v>
      </c>
      <c r="N24" s="871" t="s">
        <v>351</v>
      </c>
      <c r="O24" s="872" t="s">
        <v>351</v>
      </c>
      <c r="P24" s="873" t="s">
        <v>351</v>
      </c>
      <c r="Q24" s="873" t="s">
        <v>351</v>
      </c>
      <c r="R24" s="873" t="s">
        <v>351</v>
      </c>
      <c r="S24" s="874" t="s">
        <v>351</v>
      </c>
      <c r="T24" s="853" t="s">
        <v>351</v>
      </c>
      <c r="U24" s="716" t="s">
        <v>351</v>
      </c>
      <c r="V24" s="716" t="s">
        <v>351</v>
      </c>
      <c r="W24" s="716" t="s">
        <v>351</v>
      </c>
      <c r="X24" s="853" t="s">
        <v>351</v>
      </c>
      <c r="Y24" s="716" t="s">
        <v>351</v>
      </c>
      <c r="Z24" s="716" t="s">
        <v>351</v>
      </c>
      <c r="AA24" s="854" t="s">
        <v>351</v>
      </c>
      <c r="AB24" s="888">
        <v>5</v>
      </c>
      <c r="AC24" s="737" t="s">
        <v>243</v>
      </c>
      <c r="AD24" s="189" t="s">
        <v>191</v>
      </c>
      <c r="AE24" s="971">
        <v>0</v>
      </c>
      <c r="AF24" s="971">
        <v>0</v>
      </c>
      <c r="AG24" s="971">
        <v>0</v>
      </c>
      <c r="AH24" s="971">
        <v>0</v>
      </c>
      <c r="AI24" s="971">
        <v>0</v>
      </c>
      <c r="AJ24" s="971">
        <v>0</v>
      </c>
      <c r="AK24" s="971">
        <v>0</v>
      </c>
      <c r="AL24" s="972">
        <v>0</v>
      </c>
      <c r="AT24" s="890">
        <v>5</v>
      </c>
      <c r="AU24" s="737" t="s">
        <v>243</v>
      </c>
      <c r="AV24" s="192" t="s">
        <v>140</v>
      </c>
      <c r="AW24" s="576">
        <v>270.3807986058431</v>
      </c>
      <c r="AX24" s="576">
        <v>0</v>
      </c>
      <c r="AY24" s="576">
        <v>225.53634532576416</v>
      </c>
      <c r="AZ24" s="577">
        <v>0</v>
      </c>
      <c r="BB24" s="1080" t="s">
        <v>155</v>
      </c>
      <c r="BC24" s="1080" t="s">
        <v>354</v>
      </c>
    </row>
    <row r="25" spans="1:55" s="88" customFormat="1" ht="15" customHeight="1">
      <c r="A25" s="424" t="s">
        <v>222</v>
      </c>
      <c r="B25" s="608" t="s">
        <v>196</v>
      </c>
      <c r="C25" s="604" t="s">
        <v>56</v>
      </c>
      <c r="D25" s="860">
        <v>896.967</v>
      </c>
      <c r="E25" s="860">
        <v>182232</v>
      </c>
      <c r="F25" s="860"/>
      <c r="G25" s="973"/>
      <c r="H25" s="860">
        <v>2015.441</v>
      </c>
      <c r="I25" s="860">
        <v>391995</v>
      </c>
      <c r="J25" s="860"/>
      <c r="K25" s="974"/>
      <c r="L25" s="861"/>
      <c r="M25" s="862"/>
      <c r="N25" s="740"/>
      <c r="O25" s="741"/>
      <c r="P25" s="863"/>
      <c r="Q25" s="863"/>
      <c r="R25" s="863"/>
      <c r="S25" s="864"/>
      <c r="T25" s="865" t="s">
        <v>351</v>
      </c>
      <c r="U25" s="8" t="s">
        <v>351</v>
      </c>
      <c r="V25" s="8" t="s">
        <v>351</v>
      </c>
      <c r="W25" s="8" t="s">
        <v>351</v>
      </c>
      <c r="X25" s="865" t="s">
        <v>351</v>
      </c>
      <c r="Y25" s="8" t="s">
        <v>351</v>
      </c>
      <c r="Z25" s="8" t="s">
        <v>351</v>
      </c>
      <c r="AA25" s="866" t="s">
        <v>351</v>
      </c>
      <c r="AB25" s="2" t="s">
        <v>222</v>
      </c>
      <c r="AC25" s="196" t="s">
        <v>196</v>
      </c>
      <c r="AD25" s="189" t="s">
        <v>191</v>
      </c>
      <c r="AE25" s="968"/>
      <c r="AF25" s="968"/>
      <c r="AG25" s="968"/>
      <c r="AH25" s="968"/>
      <c r="AI25" s="968"/>
      <c r="AJ25" s="968"/>
      <c r="AK25" s="968"/>
      <c r="AL25" s="969"/>
      <c r="AT25" s="310" t="s">
        <v>222</v>
      </c>
      <c r="AU25" s="196" t="s">
        <v>196</v>
      </c>
      <c r="AV25" s="192" t="s">
        <v>140</v>
      </c>
      <c r="AW25" s="576">
        <v>203.16466492078305</v>
      </c>
      <c r="AX25" s="576" t="s">
        <v>149</v>
      </c>
      <c r="AY25" s="576">
        <v>194.49589444692253</v>
      </c>
      <c r="AZ25" s="577" t="s">
        <v>149</v>
      </c>
      <c r="BB25" s="1080" t="s">
        <v>155</v>
      </c>
      <c r="BC25" s="1080" t="s">
        <v>155</v>
      </c>
    </row>
    <row r="26" spans="1:55" s="88" customFormat="1" ht="15" customHeight="1">
      <c r="A26" s="424" t="s">
        <v>292</v>
      </c>
      <c r="B26" s="608" t="s">
        <v>197</v>
      </c>
      <c r="C26" s="604" t="s">
        <v>56</v>
      </c>
      <c r="D26" s="860">
        <v>248.839217</v>
      </c>
      <c r="E26" s="860">
        <v>127572</v>
      </c>
      <c r="F26" s="860"/>
      <c r="G26" s="973"/>
      <c r="H26" s="860">
        <v>378.186507</v>
      </c>
      <c r="I26" s="860">
        <v>147855</v>
      </c>
      <c r="J26" s="860"/>
      <c r="K26" s="974"/>
      <c r="L26" s="861"/>
      <c r="M26" s="862"/>
      <c r="N26" s="740"/>
      <c r="O26" s="741"/>
      <c r="P26" s="863"/>
      <c r="Q26" s="863"/>
      <c r="R26" s="863"/>
      <c r="S26" s="864"/>
      <c r="T26" s="865" t="s">
        <v>351</v>
      </c>
      <c r="U26" s="8" t="s">
        <v>351</v>
      </c>
      <c r="V26" s="8" t="s">
        <v>351</v>
      </c>
      <c r="W26" s="8" t="s">
        <v>351</v>
      </c>
      <c r="X26" s="865" t="s">
        <v>351</v>
      </c>
      <c r="Y26" s="8" t="s">
        <v>351</v>
      </c>
      <c r="Z26" s="8" t="s">
        <v>351</v>
      </c>
      <c r="AA26" s="866" t="s">
        <v>351</v>
      </c>
      <c r="AB26" s="2" t="s">
        <v>292</v>
      </c>
      <c r="AC26" s="196" t="s">
        <v>197</v>
      </c>
      <c r="AD26" s="189" t="s">
        <v>191</v>
      </c>
      <c r="AE26" s="968"/>
      <c r="AF26" s="968"/>
      <c r="AG26" s="968"/>
      <c r="AH26" s="968"/>
      <c r="AI26" s="968"/>
      <c r="AJ26" s="968"/>
      <c r="AK26" s="968"/>
      <c r="AL26" s="969"/>
      <c r="AT26" s="310" t="s">
        <v>292</v>
      </c>
      <c r="AU26" s="196" t="s">
        <v>197</v>
      </c>
      <c r="AV26" s="192" t="s">
        <v>140</v>
      </c>
      <c r="AW26" s="576">
        <v>512.6683869930357</v>
      </c>
      <c r="AX26" s="576" t="s">
        <v>149</v>
      </c>
      <c r="AY26" s="576">
        <v>390.95789316460196</v>
      </c>
      <c r="AZ26" s="577" t="s">
        <v>149</v>
      </c>
      <c r="BB26" s="1080" t="s">
        <v>155</v>
      </c>
      <c r="BC26" s="1080" t="s">
        <v>155</v>
      </c>
    </row>
    <row r="27" spans="1:55" s="88" customFormat="1" ht="15" customHeight="1">
      <c r="A27" s="426" t="s">
        <v>14</v>
      </c>
      <c r="B27" s="434" t="s">
        <v>305</v>
      </c>
      <c r="C27" s="606" t="s">
        <v>56</v>
      </c>
      <c r="D27" s="860">
        <v>96.144</v>
      </c>
      <c r="E27" s="860">
        <v>63497</v>
      </c>
      <c r="F27" s="860"/>
      <c r="G27" s="973"/>
      <c r="H27" s="860">
        <v>12.323</v>
      </c>
      <c r="I27" s="860">
        <v>13701</v>
      </c>
      <c r="J27" s="860"/>
      <c r="K27" s="974"/>
      <c r="L27" s="861"/>
      <c r="M27" s="862"/>
      <c r="N27" s="740"/>
      <c r="O27" s="741"/>
      <c r="P27" s="863"/>
      <c r="Q27" s="863"/>
      <c r="R27" s="863"/>
      <c r="S27" s="864"/>
      <c r="T27" s="865" t="s">
        <v>351</v>
      </c>
      <c r="U27" s="8" t="s">
        <v>351</v>
      </c>
      <c r="V27" s="8" t="s">
        <v>351</v>
      </c>
      <c r="W27" s="8" t="s">
        <v>351</v>
      </c>
      <c r="X27" s="865" t="s">
        <v>351</v>
      </c>
      <c r="Y27" s="8" t="s">
        <v>351</v>
      </c>
      <c r="Z27" s="8" t="s">
        <v>351</v>
      </c>
      <c r="AA27" s="866" t="s">
        <v>351</v>
      </c>
      <c r="AB27" s="3" t="s">
        <v>14</v>
      </c>
      <c r="AC27" s="197" t="s">
        <v>305</v>
      </c>
      <c r="AD27" s="189" t="s">
        <v>191</v>
      </c>
      <c r="AE27" s="978" t="s">
        <v>351</v>
      </c>
      <c r="AF27" s="978" t="s">
        <v>351</v>
      </c>
      <c r="AG27" s="978" t="s">
        <v>351</v>
      </c>
      <c r="AH27" s="978" t="s">
        <v>351</v>
      </c>
      <c r="AI27" s="978" t="s">
        <v>351</v>
      </c>
      <c r="AJ27" s="978" t="s">
        <v>351</v>
      </c>
      <c r="AK27" s="978" t="s">
        <v>351</v>
      </c>
      <c r="AL27" s="979" t="s">
        <v>351</v>
      </c>
      <c r="AT27" s="311" t="s">
        <v>14</v>
      </c>
      <c r="AU27" s="197" t="s">
        <v>305</v>
      </c>
      <c r="AV27" s="192" t="s">
        <v>140</v>
      </c>
      <c r="AW27" s="576">
        <v>660.4364286902978</v>
      </c>
      <c r="AX27" s="576" t="s">
        <v>149</v>
      </c>
      <c r="AY27" s="576">
        <v>1111.8234196218452</v>
      </c>
      <c r="AZ27" s="577" t="s">
        <v>149</v>
      </c>
      <c r="BB27" s="1080" t="s">
        <v>155</v>
      </c>
      <c r="BC27" s="1080" t="s">
        <v>155</v>
      </c>
    </row>
    <row r="28" spans="1:55" s="373" customFormat="1" ht="15" customHeight="1">
      <c r="A28" s="421">
        <v>6</v>
      </c>
      <c r="B28" s="600" t="s">
        <v>245</v>
      </c>
      <c r="C28" s="609" t="s">
        <v>56</v>
      </c>
      <c r="D28" s="423">
        <v>1194.5610000000001</v>
      </c>
      <c r="E28" s="423">
        <v>428110</v>
      </c>
      <c r="F28" s="423">
        <v>0</v>
      </c>
      <c r="G28" s="423">
        <v>0</v>
      </c>
      <c r="H28" s="423">
        <v>1501.744</v>
      </c>
      <c r="I28" s="423">
        <v>742190</v>
      </c>
      <c r="J28" s="423">
        <v>0</v>
      </c>
      <c r="K28" s="423">
        <v>0</v>
      </c>
      <c r="L28" s="869" t="s">
        <v>351</v>
      </c>
      <c r="M28" s="870" t="s">
        <v>351</v>
      </c>
      <c r="N28" s="871" t="s">
        <v>351</v>
      </c>
      <c r="O28" s="872" t="s">
        <v>351</v>
      </c>
      <c r="P28" s="873" t="s">
        <v>351</v>
      </c>
      <c r="Q28" s="873" t="s">
        <v>351</v>
      </c>
      <c r="R28" s="873" t="s">
        <v>351</v>
      </c>
      <c r="S28" s="874" t="s">
        <v>351</v>
      </c>
      <c r="T28" s="853" t="s">
        <v>351</v>
      </c>
      <c r="U28" s="716" t="s">
        <v>351</v>
      </c>
      <c r="V28" s="716" t="s">
        <v>351</v>
      </c>
      <c r="W28" s="716" t="s">
        <v>351</v>
      </c>
      <c r="X28" s="853" t="s">
        <v>351</v>
      </c>
      <c r="Y28" s="716" t="s">
        <v>351</v>
      </c>
      <c r="Z28" s="716" t="s">
        <v>351</v>
      </c>
      <c r="AA28" s="854" t="s">
        <v>351</v>
      </c>
      <c r="AB28" s="2">
        <v>6</v>
      </c>
      <c r="AC28" s="962" t="s">
        <v>245</v>
      </c>
      <c r="AD28" s="189" t="s">
        <v>191</v>
      </c>
      <c r="AE28" s="971">
        <v>0</v>
      </c>
      <c r="AF28" s="971">
        <v>0</v>
      </c>
      <c r="AG28" s="971">
        <v>0</v>
      </c>
      <c r="AH28" s="971">
        <v>0</v>
      </c>
      <c r="AI28" s="971">
        <v>0</v>
      </c>
      <c r="AJ28" s="971">
        <v>0</v>
      </c>
      <c r="AK28" s="971">
        <v>0</v>
      </c>
      <c r="AL28" s="972">
        <v>0</v>
      </c>
      <c r="AT28" s="310">
        <v>6</v>
      </c>
      <c r="AU28" s="962" t="s">
        <v>245</v>
      </c>
      <c r="AV28" s="192" t="s">
        <v>140</v>
      </c>
      <c r="AW28" s="573">
        <v>358.38270293438336</v>
      </c>
      <c r="AX28" s="573">
        <v>0</v>
      </c>
      <c r="AY28" s="573">
        <v>494.21872169957066</v>
      </c>
      <c r="AZ28" s="580">
        <v>0</v>
      </c>
      <c r="BB28" s="1080" t="s">
        <v>155</v>
      </c>
      <c r="BC28" s="1080" t="s">
        <v>354</v>
      </c>
    </row>
    <row r="29" spans="1:55" s="373" customFormat="1" ht="15" customHeight="1">
      <c r="A29" s="421">
        <v>6.1</v>
      </c>
      <c r="B29" s="970" t="s">
        <v>244</v>
      </c>
      <c r="C29" s="601" t="s">
        <v>56</v>
      </c>
      <c r="D29" s="303">
        <v>47.236</v>
      </c>
      <c r="E29" s="303">
        <v>50125</v>
      </c>
      <c r="F29" s="303">
        <v>0</v>
      </c>
      <c r="G29" s="303">
        <v>0</v>
      </c>
      <c r="H29" s="303">
        <v>18.318</v>
      </c>
      <c r="I29" s="303">
        <v>47493</v>
      </c>
      <c r="J29" s="303">
        <v>0</v>
      </c>
      <c r="K29" s="303">
        <v>0</v>
      </c>
      <c r="L29" s="869" t="s">
        <v>351</v>
      </c>
      <c r="M29" s="870" t="s">
        <v>351</v>
      </c>
      <c r="N29" s="871" t="s">
        <v>351</v>
      </c>
      <c r="O29" s="872" t="s">
        <v>351</v>
      </c>
      <c r="P29" s="873" t="s">
        <v>351</v>
      </c>
      <c r="Q29" s="873" t="s">
        <v>351</v>
      </c>
      <c r="R29" s="873" t="s">
        <v>351</v>
      </c>
      <c r="S29" s="874" t="s">
        <v>351</v>
      </c>
      <c r="T29" s="853" t="s">
        <v>351</v>
      </c>
      <c r="U29" s="716" t="s">
        <v>351</v>
      </c>
      <c r="V29" s="716" t="s">
        <v>351</v>
      </c>
      <c r="W29" s="716" t="s">
        <v>351</v>
      </c>
      <c r="X29" s="853" t="s">
        <v>351</v>
      </c>
      <c r="Y29" s="716" t="s">
        <v>351</v>
      </c>
      <c r="Z29" s="716" t="s">
        <v>351</v>
      </c>
      <c r="AA29" s="854" t="s">
        <v>351</v>
      </c>
      <c r="AB29" s="2">
        <v>6.1</v>
      </c>
      <c r="AC29" s="196" t="s">
        <v>244</v>
      </c>
      <c r="AD29" s="189" t="s">
        <v>191</v>
      </c>
      <c r="AE29" s="963">
        <v>0</v>
      </c>
      <c r="AF29" s="963">
        <v>0</v>
      </c>
      <c r="AG29" s="963">
        <v>0</v>
      </c>
      <c r="AH29" s="963">
        <v>0</v>
      </c>
      <c r="AI29" s="963">
        <v>0</v>
      </c>
      <c r="AJ29" s="963">
        <v>0</v>
      </c>
      <c r="AK29" s="963">
        <v>0</v>
      </c>
      <c r="AL29" s="964">
        <v>0</v>
      </c>
      <c r="AT29" s="310">
        <v>6.1</v>
      </c>
      <c r="AU29" s="196" t="s">
        <v>244</v>
      </c>
      <c r="AV29" s="192" t="s">
        <v>140</v>
      </c>
      <c r="AW29" s="576">
        <v>1061.1609789143874</v>
      </c>
      <c r="AX29" s="576">
        <v>0</v>
      </c>
      <c r="AY29" s="576">
        <v>2592.695709138552</v>
      </c>
      <c r="AZ29" s="577">
        <v>0</v>
      </c>
      <c r="BB29" s="1080" t="s">
        <v>155</v>
      </c>
      <c r="BC29" s="1080" t="s">
        <v>354</v>
      </c>
    </row>
    <row r="30" spans="1:55" s="88" customFormat="1" ht="15" customHeight="1">
      <c r="A30" s="424" t="s">
        <v>223</v>
      </c>
      <c r="B30" s="357" t="s">
        <v>196</v>
      </c>
      <c r="C30" s="604" t="s">
        <v>56</v>
      </c>
      <c r="D30" s="860">
        <v>6.483</v>
      </c>
      <c r="E30" s="860">
        <v>6886</v>
      </c>
      <c r="F30" s="860"/>
      <c r="G30" s="973"/>
      <c r="H30" s="860">
        <v>0.007</v>
      </c>
      <c r="I30" s="860">
        <v>76</v>
      </c>
      <c r="J30" s="860"/>
      <c r="K30" s="974"/>
      <c r="L30" s="861"/>
      <c r="M30" s="862"/>
      <c r="N30" s="740"/>
      <c r="O30" s="741"/>
      <c r="P30" s="863"/>
      <c r="Q30" s="863"/>
      <c r="R30" s="863"/>
      <c r="S30" s="864"/>
      <c r="T30" s="865" t="s">
        <v>351</v>
      </c>
      <c r="U30" s="8" t="s">
        <v>351</v>
      </c>
      <c r="V30" s="8" t="s">
        <v>351</v>
      </c>
      <c r="W30" s="8" t="s">
        <v>351</v>
      </c>
      <c r="X30" s="865" t="s">
        <v>351</v>
      </c>
      <c r="Y30" s="8" t="s">
        <v>351</v>
      </c>
      <c r="Z30" s="8" t="s">
        <v>351</v>
      </c>
      <c r="AA30" s="866" t="s">
        <v>351</v>
      </c>
      <c r="AB30" s="2" t="s">
        <v>223</v>
      </c>
      <c r="AC30" s="191" t="s">
        <v>196</v>
      </c>
      <c r="AD30" s="189" t="s">
        <v>191</v>
      </c>
      <c r="AE30" s="968"/>
      <c r="AF30" s="968"/>
      <c r="AG30" s="968"/>
      <c r="AH30" s="968"/>
      <c r="AI30" s="968"/>
      <c r="AJ30" s="968"/>
      <c r="AK30" s="968"/>
      <c r="AL30" s="969"/>
      <c r="AT30" s="310" t="s">
        <v>223</v>
      </c>
      <c r="AU30" s="191" t="s">
        <v>196</v>
      </c>
      <c r="AV30" s="192" t="s">
        <v>140</v>
      </c>
      <c r="AW30" s="576">
        <v>1062.1625790529076</v>
      </c>
      <c r="AX30" s="576" t="s">
        <v>149</v>
      </c>
      <c r="AY30" s="576">
        <v>10857.142857142857</v>
      </c>
      <c r="AZ30" s="577" t="s">
        <v>149</v>
      </c>
      <c r="BB30" s="1080" t="s">
        <v>155</v>
      </c>
      <c r="BC30" s="1080" t="s">
        <v>155</v>
      </c>
    </row>
    <row r="31" spans="1:55" s="88" customFormat="1" ht="15" customHeight="1">
      <c r="A31" s="424" t="s">
        <v>294</v>
      </c>
      <c r="B31" s="357" t="s">
        <v>197</v>
      </c>
      <c r="C31" s="604" t="s">
        <v>56</v>
      </c>
      <c r="D31" s="860">
        <v>40.753</v>
      </c>
      <c r="E31" s="860">
        <v>43239</v>
      </c>
      <c r="F31" s="860"/>
      <c r="G31" s="973"/>
      <c r="H31" s="860">
        <v>18.311</v>
      </c>
      <c r="I31" s="860">
        <v>47417</v>
      </c>
      <c r="J31" s="860"/>
      <c r="K31" s="974"/>
      <c r="L31" s="861"/>
      <c r="M31" s="862"/>
      <c r="N31" s="740"/>
      <c r="O31" s="741"/>
      <c r="P31" s="863"/>
      <c r="Q31" s="863"/>
      <c r="R31" s="863"/>
      <c r="S31" s="864"/>
      <c r="T31" s="865" t="s">
        <v>351</v>
      </c>
      <c r="U31" s="8" t="s">
        <v>351</v>
      </c>
      <c r="V31" s="8" t="s">
        <v>351</v>
      </c>
      <c r="W31" s="8" t="s">
        <v>351</v>
      </c>
      <c r="X31" s="865" t="s">
        <v>351</v>
      </c>
      <c r="Y31" s="8" t="s">
        <v>351</v>
      </c>
      <c r="Z31" s="8" t="s">
        <v>351</v>
      </c>
      <c r="AA31" s="866" t="s">
        <v>351</v>
      </c>
      <c r="AB31" s="2" t="s">
        <v>294</v>
      </c>
      <c r="AC31" s="191" t="s">
        <v>197</v>
      </c>
      <c r="AD31" s="189" t="s">
        <v>191</v>
      </c>
      <c r="AE31" s="968"/>
      <c r="AF31" s="968"/>
      <c r="AG31" s="968"/>
      <c r="AH31" s="968"/>
      <c r="AI31" s="968"/>
      <c r="AJ31" s="968"/>
      <c r="AK31" s="968"/>
      <c r="AL31" s="969"/>
      <c r="AT31" s="310" t="s">
        <v>294</v>
      </c>
      <c r="AU31" s="191" t="s">
        <v>197</v>
      </c>
      <c r="AV31" s="192" t="s">
        <v>140</v>
      </c>
      <c r="AW31" s="576">
        <v>1061.0016440507447</v>
      </c>
      <c r="AX31" s="576" t="s">
        <v>149</v>
      </c>
      <c r="AY31" s="576">
        <v>2589.5363442739335</v>
      </c>
      <c r="AZ31" s="577" t="s">
        <v>149</v>
      </c>
      <c r="BB31" s="1080" t="s">
        <v>155</v>
      </c>
      <c r="BC31" s="1080" t="s">
        <v>155</v>
      </c>
    </row>
    <row r="32" spans="1:55" s="88" customFormat="1" ht="15" customHeight="1" thickBot="1">
      <c r="A32" s="424" t="s">
        <v>15</v>
      </c>
      <c r="B32" s="610" t="s">
        <v>305</v>
      </c>
      <c r="C32" s="602" t="s">
        <v>56</v>
      </c>
      <c r="D32" s="860">
        <v>17.202</v>
      </c>
      <c r="E32" s="860">
        <v>8935</v>
      </c>
      <c r="F32" s="980"/>
      <c r="G32" s="981"/>
      <c r="H32" s="860">
        <v>2.344</v>
      </c>
      <c r="I32" s="860">
        <v>5826</v>
      </c>
      <c r="J32" s="980"/>
      <c r="K32" s="982"/>
      <c r="L32" s="861"/>
      <c r="M32" s="862"/>
      <c r="N32" s="740"/>
      <c r="O32" s="741"/>
      <c r="P32" s="863"/>
      <c r="Q32" s="863"/>
      <c r="R32" s="863"/>
      <c r="S32" s="864"/>
      <c r="T32" s="865" t="s">
        <v>351</v>
      </c>
      <c r="U32" s="8" t="s">
        <v>351</v>
      </c>
      <c r="V32" s="8" t="s">
        <v>351</v>
      </c>
      <c r="W32" s="8" t="s">
        <v>351</v>
      </c>
      <c r="X32" s="865" t="s">
        <v>351</v>
      </c>
      <c r="Y32" s="8" t="s">
        <v>351</v>
      </c>
      <c r="Z32" s="8" t="s">
        <v>351</v>
      </c>
      <c r="AA32" s="866" t="s">
        <v>351</v>
      </c>
      <c r="AB32" s="2" t="s">
        <v>15</v>
      </c>
      <c r="AC32" s="195" t="s">
        <v>305</v>
      </c>
      <c r="AD32" s="189" t="s">
        <v>191</v>
      </c>
      <c r="AE32" s="968" t="s">
        <v>351</v>
      </c>
      <c r="AF32" s="968" t="s">
        <v>351</v>
      </c>
      <c r="AG32" s="968" t="s">
        <v>351</v>
      </c>
      <c r="AH32" s="968" t="s">
        <v>351</v>
      </c>
      <c r="AI32" s="968" t="s">
        <v>351</v>
      </c>
      <c r="AJ32" s="968" t="s">
        <v>351</v>
      </c>
      <c r="AK32" s="968" t="s">
        <v>351</v>
      </c>
      <c r="AL32" s="969" t="s">
        <v>351</v>
      </c>
      <c r="AT32" s="310" t="s">
        <v>15</v>
      </c>
      <c r="AU32" s="198" t="s">
        <v>305</v>
      </c>
      <c r="AV32" s="192" t="s">
        <v>140</v>
      </c>
      <c r="AW32" s="578">
        <v>519.4163469364026</v>
      </c>
      <c r="AX32" s="578" t="s">
        <v>149</v>
      </c>
      <c r="AY32" s="578">
        <v>2485.4948805460754</v>
      </c>
      <c r="AZ32" s="579" t="s">
        <v>149</v>
      </c>
      <c r="BB32" s="1080" t="s">
        <v>155</v>
      </c>
      <c r="BC32" s="1080" t="s">
        <v>155</v>
      </c>
    </row>
    <row r="33" spans="1:55" s="373" customFormat="1" ht="15" customHeight="1">
      <c r="A33" s="421">
        <v>6.2</v>
      </c>
      <c r="B33" s="970" t="s">
        <v>247</v>
      </c>
      <c r="C33" s="609" t="s">
        <v>56</v>
      </c>
      <c r="D33" s="423">
        <v>648.529</v>
      </c>
      <c r="E33" s="423">
        <v>236971</v>
      </c>
      <c r="F33" s="423">
        <v>0</v>
      </c>
      <c r="G33" s="423">
        <v>0</v>
      </c>
      <c r="H33" s="423">
        <v>88.661</v>
      </c>
      <c r="I33" s="423">
        <v>66262</v>
      </c>
      <c r="J33" s="423">
        <v>0</v>
      </c>
      <c r="K33" s="423">
        <v>0</v>
      </c>
      <c r="L33" s="869" t="s">
        <v>351</v>
      </c>
      <c r="M33" s="870" t="s">
        <v>351</v>
      </c>
      <c r="N33" s="871" t="s">
        <v>351</v>
      </c>
      <c r="O33" s="872" t="s">
        <v>351</v>
      </c>
      <c r="P33" s="873" t="s">
        <v>351</v>
      </c>
      <c r="Q33" s="873" t="s">
        <v>351</v>
      </c>
      <c r="R33" s="873" t="s">
        <v>351</v>
      </c>
      <c r="S33" s="874" t="s">
        <v>351</v>
      </c>
      <c r="T33" s="853" t="s">
        <v>351</v>
      </c>
      <c r="U33" s="716" t="s">
        <v>351</v>
      </c>
      <c r="V33" s="716" t="s">
        <v>351</v>
      </c>
      <c r="W33" s="716" t="s">
        <v>351</v>
      </c>
      <c r="X33" s="853" t="s">
        <v>351</v>
      </c>
      <c r="Y33" s="716" t="s">
        <v>351</v>
      </c>
      <c r="Z33" s="716" t="s">
        <v>351</v>
      </c>
      <c r="AA33" s="854" t="s">
        <v>351</v>
      </c>
      <c r="AB33" s="2">
        <v>6.2</v>
      </c>
      <c r="AC33" s="196" t="s">
        <v>247</v>
      </c>
      <c r="AD33" s="189" t="s">
        <v>191</v>
      </c>
      <c r="AE33" s="971">
        <v>0</v>
      </c>
      <c r="AF33" s="971">
        <v>0</v>
      </c>
      <c r="AG33" s="971">
        <v>0</v>
      </c>
      <c r="AH33" s="971">
        <v>0</v>
      </c>
      <c r="AI33" s="971">
        <v>0</v>
      </c>
      <c r="AJ33" s="971">
        <v>0</v>
      </c>
      <c r="AK33" s="971">
        <v>0</v>
      </c>
      <c r="AL33" s="972">
        <v>0</v>
      </c>
      <c r="AT33" s="310">
        <v>6.2</v>
      </c>
      <c r="AU33" s="196" t="s">
        <v>247</v>
      </c>
      <c r="AV33" s="192" t="s">
        <v>140</v>
      </c>
      <c r="AW33" s="573">
        <v>365.39769231599513</v>
      </c>
      <c r="AX33" s="573">
        <v>0</v>
      </c>
      <c r="AY33" s="573">
        <v>747.363553309798</v>
      </c>
      <c r="AZ33" s="580">
        <v>0</v>
      </c>
      <c r="BB33" s="1080" t="s">
        <v>155</v>
      </c>
      <c r="BC33" s="1080" t="s">
        <v>354</v>
      </c>
    </row>
    <row r="34" spans="1:55" s="88" customFormat="1" ht="15" customHeight="1">
      <c r="A34" s="424" t="s">
        <v>224</v>
      </c>
      <c r="B34" s="357" t="s">
        <v>196</v>
      </c>
      <c r="C34" s="604" t="s">
        <v>56</v>
      </c>
      <c r="D34" s="860">
        <v>305.482</v>
      </c>
      <c r="E34" s="860">
        <v>82770</v>
      </c>
      <c r="F34" s="860"/>
      <c r="G34" s="973"/>
      <c r="H34" s="860">
        <v>58.92</v>
      </c>
      <c r="I34" s="860">
        <v>31784</v>
      </c>
      <c r="J34" s="860"/>
      <c r="K34" s="974"/>
      <c r="L34" s="861"/>
      <c r="M34" s="862"/>
      <c r="N34" s="740"/>
      <c r="O34" s="741"/>
      <c r="P34" s="863"/>
      <c r="Q34" s="863"/>
      <c r="R34" s="863"/>
      <c r="S34" s="864"/>
      <c r="T34" s="865" t="s">
        <v>351</v>
      </c>
      <c r="U34" s="8" t="s">
        <v>351</v>
      </c>
      <c r="V34" s="8" t="s">
        <v>351</v>
      </c>
      <c r="W34" s="8" t="s">
        <v>351</v>
      </c>
      <c r="X34" s="865" t="s">
        <v>351</v>
      </c>
      <c r="Y34" s="8" t="s">
        <v>351</v>
      </c>
      <c r="Z34" s="8" t="s">
        <v>351</v>
      </c>
      <c r="AA34" s="866" t="s">
        <v>351</v>
      </c>
      <c r="AB34" s="2" t="s">
        <v>224</v>
      </c>
      <c r="AC34" s="191" t="s">
        <v>196</v>
      </c>
      <c r="AD34" s="189" t="s">
        <v>191</v>
      </c>
      <c r="AE34" s="968"/>
      <c r="AF34" s="968"/>
      <c r="AG34" s="968"/>
      <c r="AH34" s="968"/>
      <c r="AI34" s="968"/>
      <c r="AJ34" s="968"/>
      <c r="AK34" s="968"/>
      <c r="AL34" s="969"/>
      <c r="AT34" s="310" t="s">
        <v>224</v>
      </c>
      <c r="AU34" s="191" t="s">
        <v>196</v>
      </c>
      <c r="AV34" s="192" t="s">
        <v>140</v>
      </c>
      <c r="AW34" s="576">
        <v>270.9488611440281</v>
      </c>
      <c r="AX34" s="576" t="s">
        <v>149</v>
      </c>
      <c r="AY34" s="576">
        <v>539.4433129667345</v>
      </c>
      <c r="AZ34" s="577" t="s">
        <v>149</v>
      </c>
      <c r="BB34" s="1080" t="s">
        <v>155</v>
      </c>
      <c r="BC34" s="1080" t="s">
        <v>155</v>
      </c>
    </row>
    <row r="35" spans="1:55" s="88" customFormat="1" ht="15" customHeight="1">
      <c r="A35" s="424" t="s">
        <v>295</v>
      </c>
      <c r="B35" s="357" t="s">
        <v>197</v>
      </c>
      <c r="C35" s="604" t="s">
        <v>56</v>
      </c>
      <c r="D35" s="860">
        <v>343.047</v>
      </c>
      <c r="E35" s="860">
        <v>154201</v>
      </c>
      <c r="F35" s="860"/>
      <c r="G35" s="860"/>
      <c r="H35" s="860">
        <v>29.741</v>
      </c>
      <c r="I35" s="860">
        <v>34478</v>
      </c>
      <c r="J35" s="860"/>
      <c r="K35" s="974"/>
      <c r="L35" s="861"/>
      <c r="M35" s="862"/>
      <c r="N35" s="740"/>
      <c r="O35" s="741"/>
      <c r="P35" s="863"/>
      <c r="Q35" s="863"/>
      <c r="R35" s="863"/>
      <c r="S35" s="864"/>
      <c r="T35" s="865" t="s">
        <v>351</v>
      </c>
      <c r="U35" s="8" t="s">
        <v>351</v>
      </c>
      <c r="V35" s="8" t="s">
        <v>351</v>
      </c>
      <c r="W35" s="8" t="s">
        <v>351</v>
      </c>
      <c r="X35" s="865" t="s">
        <v>351</v>
      </c>
      <c r="Y35" s="8" t="s">
        <v>351</v>
      </c>
      <c r="Z35" s="8" t="s">
        <v>351</v>
      </c>
      <c r="AA35" s="866" t="s">
        <v>351</v>
      </c>
      <c r="AB35" s="2" t="s">
        <v>295</v>
      </c>
      <c r="AC35" s="191" t="s">
        <v>197</v>
      </c>
      <c r="AD35" s="189" t="s">
        <v>191</v>
      </c>
      <c r="AE35" s="968"/>
      <c r="AF35" s="968"/>
      <c r="AG35" s="968"/>
      <c r="AH35" s="968"/>
      <c r="AI35" s="968"/>
      <c r="AJ35" s="968"/>
      <c r="AK35" s="968"/>
      <c r="AL35" s="969"/>
      <c r="AT35" s="310" t="s">
        <v>295</v>
      </c>
      <c r="AU35" s="191" t="s">
        <v>197</v>
      </c>
      <c r="AV35" s="192" t="s">
        <v>140</v>
      </c>
      <c r="AW35" s="576">
        <v>449.5040038245488</v>
      </c>
      <c r="AX35" s="576" t="s">
        <v>149</v>
      </c>
      <c r="AY35" s="576">
        <v>1159.2750748125484</v>
      </c>
      <c r="AZ35" s="577" t="s">
        <v>149</v>
      </c>
      <c r="BB35" s="1080" t="s">
        <v>155</v>
      </c>
      <c r="BC35" s="1080" t="s">
        <v>155</v>
      </c>
    </row>
    <row r="36" spans="1:55" s="88" customFormat="1" ht="15" customHeight="1" thickBot="1">
      <c r="A36" s="424" t="s">
        <v>16</v>
      </c>
      <c r="B36" s="610" t="s">
        <v>305</v>
      </c>
      <c r="C36" s="602" t="s">
        <v>56</v>
      </c>
      <c r="D36" s="860">
        <v>38.357</v>
      </c>
      <c r="E36" s="860">
        <v>21410</v>
      </c>
      <c r="F36" s="980"/>
      <c r="G36" s="980"/>
      <c r="H36" s="860">
        <v>3.206</v>
      </c>
      <c r="I36" s="860">
        <v>5792</v>
      </c>
      <c r="J36" s="980"/>
      <c r="K36" s="982"/>
      <c r="L36" s="861"/>
      <c r="M36" s="862"/>
      <c r="N36" s="740"/>
      <c r="O36" s="741"/>
      <c r="P36" s="863"/>
      <c r="Q36" s="863"/>
      <c r="R36" s="863"/>
      <c r="S36" s="864"/>
      <c r="T36" s="865" t="s">
        <v>351</v>
      </c>
      <c r="U36" s="8" t="s">
        <v>351</v>
      </c>
      <c r="V36" s="8" t="s">
        <v>351</v>
      </c>
      <c r="W36" s="8" t="s">
        <v>351</v>
      </c>
      <c r="X36" s="865" t="s">
        <v>351</v>
      </c>
      <c r="Y36" s="8" t="s">
        <v>351</v>
      </c>
      <c r="Z36" s="8" t="s">
        <v>351</v>
      </c>
      <c r="AA36" s="866" t="s">
        <v>351</v>
      </c>
      <c r="AB36" s="2" t="s">
        <v>16</v>
      </c>
      <c r="AC36" s="195" t="s">
        <v>305</v>
      </c>
      <c r="AD36" s="189" t="s">
        <v>191</v>
      </c>
      <c r="AE36" s="968" t="s">
        <v>351</v>
      </c>
      <c r="AF36" s="968" t="s">
        <v>351</v>
      </c>
      <c r="AG36" s="968" t="s">
        <v>351</v>
      </c>
      <c r="AH36" s="968" t="s">
        <v>351</v>
      </c>
      <c r="AI36" s="968" t="s">
        <v>351</v>
      </c>
      <c r="AJ36" s="968" t="s">
        <v>351</v>
      </c>
      <c r="AK36" s="968" t="s">
        <v>351</v>
      </c>
      <c r="AL36" s="969" t="s">
        <v>351</v>
      </c>
      <c r="AT36" s="310" t="s">
        <v>16</v>
      </c>
      <c r="AU36" s="198" t="s">
        <v>305</v>
      </c>
      <c r="AV36" s="192" t="s">
        <v>140</v>
      </c>
      <c r="AW36" s="578">
        <v>558.1771254269104</v>
      </c>
      <c r="AX36" s="578" t="s">
        <v>149</v>
      </c>
      <c r="AY36" s="578">
        <v>1806.6126013724268</v>
      </c>
      <c r="AZ36" s="579" t="s">
        <v>149</v>
      </c>
      <c r="BB36" s="1080" t="s">
        <v>155</v>
      </c>
      <c r="BC36" s="1080" t="s">
        <v>155</v>
      </c>
    </row>
    <row r="37" spans="1:55" s="88" customFormat="1" ht="15" customHeight="1">
      <c r="A37" s="424">
        <v>6.3</v>
      </c>
      <c r="B37" s="433" t="s">
        <v>90</v>
      </c>
      <c r="C37" s="603" t="s">
        <v>56</v>
      </c>
      <c r="D37" s="860">
        <v>199.302</v>
      </c>
      <c r="E37" s="860">
        <v>52632</v>
      </c>
      <c r="F37" s="983"/>
      <c r="G37" s="983"/>
      <c r="H37" s="860">
        <v>446.027</v>
      </c>
      <c r="I37" s="860">
        <v>126858</v>
      </c>
      <c r="J37" s="983"/>
      <c r="K37" s="984"/>
      <c r="L37" s="861"/>
      <c r="M37" s="862"/>
      <c r="N37" s="740"/>
      <c r="O37" s="894"/>
      <c r="P37" s="863"/>
      <c r="Q37" s="863"/>
      <c r="R37" s="863"/>
      <c r="S37" s="864"/>
      <c r="T37" s="865" t="s">
        <v>351</v>
      </c>
      <c r="U37" s="8" t="s">
        <v>351</v>
      </c>
      <c r="V37" s="8" t="s">
        <v>351</v>
      </c>
      <c r="W37" s="8" t="s">
        <v>351</v>
      </c>
      <c r="X37" s="865" t="s">
        <v>351</v>
      </c>
      <c r="Y37" s="8" t="s">
        <v>351</v>
      </c>
      <c r="Z37" s="8" t="s">
        <v>351</v>
      </c>
      <c r="AA37" s="866" t="s">
        <v>351</v>
      </c>
      <c r="AB37" s="2">
        <v>6.3</v>
      </c>
      <c r="AC37" s="196" t="s">
        <v>90</v>
      </c>
      <c r="AD37" s="189" t="s">
        <v>191</v>
      </c>
      <c r="AE37" s="968" t="s">
        <v>192</v>
      </c>
      <c r="AF37" s="968" t="s">
        <v>192</v>
      </c>
      <c r="AG37" s="968" t="s">
        <v>192</v>
      </c>
      <c r="AH37" s="968" t="s">
        <v>192</v>
      </c>
      <c r="AI37" s="968" t="s">
        <v>192</v>
      </c>
      <c r="AJ37" s="968" t="s">
        <v>192</v>
      </c>
      <c r="AK37" s="968" t="s">
        <v>192</v>
      </c>
      <c r="AL37" s="969" t="s">
        <v>192</v>
      </c>
      <c r="AT37" s="310">
        <v>6.3</v>
      </c>
      <c r="AU37" s="281" t="s">
        <v>90</v>
      </c>
      <c r="AV37" s="192" t="s">
        <v>140</v>
      </c>
      <c r="AW37" s="573">
        <v>264.08164494084355</v>
      </c>
      <c r="AX37" s="573" t="s">
        <v>149</v>
      </c>
      <c r="AY37" s="573">
        <v>284.41775946299214</v>
      </c>
      <c r="AZ37" s="580" t="s">
        <v>149</v>
      </c>
      <c r="BB37" s="1080" t="s">
        <v>155</v>
      </c>
      <c r="BC37" s="1080" t="s">
        <v>155</v>
      </c>
    </row>
    <row r="38" spans="1:55" s="88" customFormat="1" ht="15" customHeight="1" thickBot="1">
      <c r="A38" s="424" t="s">
        <v>268</v>
      </c>
      <c r="B38" s="985" t="s">
        <v>299</v>
      </c>
      <c r="C38" s="602" t="s">
        <v>56</v>
      </c>
      <c r="D38" s="860">
        <v>3.088</v>
      </c>
      <c r="E38" s="860">
        <v>947</v>
      </c>
      <c r="F38" s="980"/>
      <c r="G38" s="980"/>
      <c r="H38" s="860">
        <v>186.407</v>
      </c>
      <c r="I38" s="860">
        <v>50281</v>
      </c>
      <c r="J38" s="980"/>
      <c r="K38" s="982"/>
      <c r="L38" s="861"/>
      <c r="M38" s="862"/>
      <c r="N38" s="740"/>
      <c r="O38" s="896"/>
      <c r="P38" s="863"/>
      <c r="Q38" s="863"/>
      <c r="R38" s="863"/>
      <c r="S38" s="864"/>
      <c r="T38" s="865" t="s">
        <v>351</v>
      </c>
      <c r="U38" s="8" t="s">
        <v>351</v>
      </c>
      <c r="V38" s="8" t="s">
        <v>351</v>
      </c>
      <c r="W38" s="8" t="s">
        <v>351</v>
      </c>
      <c r="X38" s="865" t="s">
        <v>351</v>
      </c>
      <c r="Y38" s="8" t="s">
        <v>351</v>
      </c>
      <c r="Z38" s="8" t="s">
        <v>351</v>
      </c>
      <c r="AA38" s="866" t="s">
        <v>351</v>
      </c>
      <c r="AB38" s="2" t="s">
        <v>268</v>
      </c>
      <c r="AC38" s="191" t="s">
        <v>299</v>
      </c>
      <c r="AD38" s="189" t="s">
        <v>191</v>
      </c>
      <c r="AE38" s="968" t="s">
        <v>351</v>
      </c>
      <c r="AF38" s="968" t="s">
        <v>351</v>
      </c>
      <c r="AG38" s="968" t="s">
        <v>351</v>
      </c>
      <c r="AH38" s="968" t="s">
        <v>351</v>
      </c>
      <c r="AI38" s="968" t="s">
        <v>351</v>
      </c>
      <c r="AJ38" s="968" t="s">
        <v>351</v>
      </c>
      <c r="AK38" s="968" t="s">
        <v>351</v>
      </c>
      <c r="AL38" s="969" t="s">
        <v>351</v>
      </c>
      <c r="AT38" s="310" t="s">
        <v>268</v>
      </c>
      <c r="AU38" s="986" t="s">
        <v>299</v>
      </c>
      <c r="AV38" s="192" t="s">
        <v>140</v>
      </c>
      <c r="AW38" s="578">
        <v>306.67098445595855</v>
      </c>
      <c r="AX38" s="578" t="s">
        <v>149</v>
      </c>
      <c r="AY38" s="578">
        <v>269.73772444167867</v>
      </c>
      <c r="AZ38" s="579" t="s">
        <v>149</v>
      </c>
      <c r="BB38" s="1080" t="s">
        <v>155</v>
      </c>
      <c r="BC38" s="1080" t="s">
        <v>155</v>
      </c>
    </row>
    <row r="39" spans="1:55" s="373" customFormat="1" ht="15" customHeight="1">
      <c r="A39" s="421">
        <v>6.4</v>
      </c>
      <c r="B39" s="970" t="s">
        <v>248</v>
      </c>
      <c r="C39" s="609" t="s">
        <v>56</v>
      </c>
      <c r="D39" s="423">
        <v>299.494</v>
      </c>
      <c r="E39" s="423">
        <v>88382</v>
      </c>
      <c r="F39" s="423">
        <v>0</v>
      </c>
      <c r="G39" s="423">
        <v>0</v>
      </c>
      <c r="H39" s="423">
        <v>948.7379999999999</v>
      </c>
      <c r="I39" s="423">
        <v>501577</v>
      </c>
      <c r="J39" s="423">
        <v>0</v>
      </c>
      <c r="K39" s="423">
        <v>0</v>
      </c>
      <c r="L39" s="869" t="s">
        <v>351</v>
      </c>
      <c r="M39" s="870" t="s">
        <v>351</v>
      </c>
      <c r="N39" s="871" t="s">
        <v>351</v>
      </c>
      <c r="O39" s="898" t="s">
        <v>351</v>
      </c>
      <c r="P39" s="873" t="s">
        <v>351</v>
      </c>
      <c r="Q39" s="873" t="s">
        <v>351</v>
      </c>
      <c r="R39" s="873" t="s">
        <v>351</v>
      </c>
      <c r="S39" s="874" t="s">
        <v>351</v>
      </c>
      <c r="T39" s="853" t="s">
        <v>351</v>
      </c>
      <c r="U39" s="716" t="s">
        <v>351</v>
      </c>
      <c r="V39" s="716" t="s">
        <v>351</v>
      </c>
      <c r="W39" s="716" t="s">
        <v>351</v>
      </c>
      <c r="X39" s="853" t="s">
        <v>351</v>
      </c>
      <c r="Y39" s="716" t="s">
        <v>351</v>
      </c>
      <c r="Z39" s="716" t="s">
        <v>351</v>
      </c>
      <c r="AA39" s="854" t="s">
        <v>351</v>
      </c>
      <c r="AB39" s="2">
        <v>6.4</v>
      </c>
      <c r="AC39" s="196" t="s">
        <v>248</v>
      </c>
      <c r="AD39" s="189" t="s">
        <v>191</v>
      </c>
      <c r="AE39" s="971">
        <v>0</v>
      </c>
      <c r="AF39" s="971">
        <v>0</v>
      </c>
      <c r="AG39" s="971">
        <v>0</v>
      </c>
      <c r="AH39" s="971">
        <v>0</v>
      </c>
      <c r="AI39" s="971">
        <v>0</v>
      </c>
      <c r="AJ39" s="971">
        <v>0</v>
      </c>
      <c r="AK39" s="971">
        <v>0</v>
      </c>
      <c r="AL39" s="972">
        <v>0</v>
      </c>
      <c r="AT39" s="310">
        <v>6.4</v>
      </c>
      <c r="AU39" s="196" t="s">
        <v>248</v>
      </c>
      <c r="AV39" s="192" t="s">
        <v>140</v>
      </c>
      <c r="AW39" s="573">
        <v>295.1044094372508</v>
      </c>
      <c r="AX39" s="573">
        <v>0</v>
      </c>
      <c r="AY39" s="573">
        <v>528.6780965872559</v>
      </c>
      <c r="AZ39" s="580">
        <v>0</v>
      </c>
      <c r="BB39" s="1080" t="s">
        <v>155</v>
      </c>
      <c r="BC39" s="1080" t="s">
        <v>354</v>
      </c>
    </row>
    <row r="40" spans="1:55" s="88" customFormat="1" ht="15" customHeight="1">
      <c r="A40" s="424" t="s">
        <v>225</v>
      </c>
      <c r="B40" s="357" t="s">
        <v>249</v>
      </c>
      <c r="C40" s="604" t="s">
        <v>56</v>
      </c>
      <c r="D40" s="860">
        <v>18.429</v>
      </c>
      <c r="E40" s="860">
        <v>9890</v>
      </c>
      <c r="F40" s="860"/>
      <c r="G40" s="860"/>
      <c r="H40" s="860">
        <v>571.242</v>
      </c>
      <c r="I40" s="860">
        <v>345995</v>
      </c>
      <c r="J40" s="860"/>
      <c r="K40" s="974"/>
      <c r="L40" s="861"/>
      <c r="M40" s="862"/>
      <c r="N40" s="740"/>
      <c r="O40" s="741"/>
      <c r="P40" s="863"/>
      <c r="Q40" s="863"/>
      <c r="R40" s="863"/>
      <c r="S40" s="864"/>
      <c r="T40" s="865" t="s">
        <v>351</v>
      </c>
      <c r="U40" s="8" t="s">
        <v>351</v>
      </c>
      <c r="V40" s="8" t="s">
        <v>351</v>
      </c>
      <c r="W40" s="8" t="s">
        <v>351</v>
      </c>
      <c r="X40" s="865" t="s">
        <v>351</v>
      </c>
      <c r="Y40" s="8" t="s">
        <v>351</v>
      </c>
      <c r="Z40" s="8" t="s">
        <v>351</v>
      </c>
      <c r="AA40" s="866" t="s">
        <v>351</v>
      </c>
      <c r="AB40" s="2" t="s">
        <v>225</v>
      </c>
      <c r="AC40" s="191" t="s">
        <v>249</v>
      </c>
      <c r="AD40" s="189" t="s">
        <v>191</v>
      </c>
      <c r="AE40" s="968"/>
      <c r="AF40" s="968"/>
      <c r="AG40" s="968"/>
      <c r="AH40" s="968"/>
      <c r="AI40" s="968"/>
      <c r="AJ40" s="968"/>
      <c r="AK40" s="968"/>
      <c r="AL40" s="969"/>
      <c r="AT40" s="310" t="s">
        <v>225</v>
      </c>
      <c r="AU40" s="191" t="s">
        <v>249</v>
      </c>
      <c r="AV40" s="192" t="s">
        <v>140</v>
      </c>
      <c r="AW40" s="576">
        <v>536.6541863367519</v>
      </c>
      <c r="AX40" s="576" t="s">
        <v>149</v>
      </c>
      <c r="AY40" s="576">
        <v>605.6890074609361</v>
      </c>
      <c r="AZ40" s="577" t="s">
        <v>149</v>
      </c>
      <c r="BB40" s="1080" t="s">
        <v>155</v>
      </c>
      <c r="BC40" s="1080" t="s">
        <v>155</v>
      </c>
    </row>
    <row r="41" spans="1:55" s="88" customFormat="1" ht="15" customHeight="1">
      <c r="A41" s="424" t="s">
        <v>226</v>
      </c>
      <c r="B41" s="357" t="s">
        <v>271</v>
      </c>
      <c r="C41" s="604" t="s">
        <v>56</v>
      </c>
      <c r="D41" s="860">
        <v>78.531</v>
      </c>
      <c r="E41" s="860">
        <v>40815</v>
      </c>
      <c r="F41" s="860"/>
      <c r="G41" s="860"/>
      <c r="H41" s="860">
        <v>253.093</v>
      </c>
      <c r="I41" s="860">
        <v>137481</v>
      </c>
      <c r="J41" s="860"/>
      <c r="K41" s="974"/>
      <c r="L41" s="861"/>
      <c r="M41" s="862"/>
      <c r="N41" s="740"/>
      <c r="O41" s="741"/>
      <c r="P41" s="863"/>
      <c r="Q41" s="863"/>
      <c r="R41" s="863"/>
      <c r="S41" s="864"/>
      <c r="T41" s="865" t="s">
        <v>351</v>
      </c>
      <c r="U41" s="8" t="s">
        <v>351</v>
      </c>
      <c r="V41" s="8" t="s">
        <v>351</v>
      </c>
      <c r="W41" s="8" t="s">
        <v>351</v>
      </c>
      <c r="X41" s="865" t="s">
        <v>351</v>
      </c>
      <c r="Y41" s="8" t="s">
        <v>351</v>
      </c>
      <c r="Z41" s="8" t="s">
        <v>351</v>
      </c>
      <c r="AA41" s="866" t="s">
        <v>351</v>
      </c>
      <c r="AB41" s="2" t="s">
        <v>226</v>
      </c>
      <c r="AC41" s="191" t="s">
        <v>271</v>
      </c>
      <c r="AD41" s="189" t="s">
        <v>191</v>
      </c>
      <c r="AE41" s="968"/>
      <c r="AF41" s="968"/>
      <c r="AG41" s="968"/>
      <c r="AH41" s="968"/>
      <c r="AI41" s="968"/>
      <c r="AJ41" s="968"/>
      <c r="AK41" s="968"/>
      <c r="AL41" s="969"/>
      <c r="AT41" s="310" t="s">
        <v>226</v>
      </c>
      <c r="AU41" s="191" t="s">
        <v>271</v>
      </c>
      <c r="AV41" s="192" t="s">
        <v>140</v>
      </c>
      <c r="AW41" s="576">
        <v>519.7310616189784</v>
      </c>
      <c r="AX41" s="576" t="s">
        <v>149</v>
      </c>
      <c r="AY41" s="576">
        <v>543.2034864654495</v>
      </c>
      <c r="AZ41" s="577" t="s">
        <v>149</v>
      </c>
      <c r="BB41" s="1080" t="s">
        <v>155</v>
      </c>
      <c r="BC41" s="1080" t="s">
        <v>155</v>
      </c>
    </row>
    <row r="42" spans="1:55" s="88" customFormat="1" ht="15" customHeight="1">
      <c r="A42" s="426" t="s">
        <v>227</v>
      </c>
      <c r="B42" s="434" t="s">
        <v>91</v>
      </c>
      <c r="C42" s="606" t="s">
        <v>56</v>
      </c>
      <c r="D42" s="860">
        <v>202.534</v>
      </c>
      <c r="E42" s="860">
        <v>37677</v>
      </c>
      <c r="F42" s="860"/>
      <c r="G42" s="860"/>
      <c r="H42" s="860">
        <v>124.403</v>
      </c>
      <c r="I42" s="860">
        <v>18101</v>
      </c>
      <c r="J42" s="860"/>
      <c r="K42" s="974"/>
      <c r="L42" s="861"/>
      <c r="M42" s="862"/>
      <c r="N42" s="740"/>
      <c r="O42" s="741"/>
      <c r="P42" s="863"/>
      <c r="Q42" s="863"/>
      <c r="R42" s="863"/>
      <c r="S42" s="864"/>
      <c r="T42" s="865" t="s">
        <v>351</v>
      </c>
      <c r="U42" s="8" t="s">
        <v>351</v>
      </c>
      <c r="V42" s="8" t="s">
        <v>351</v>
      </c>
      <c r="W42" s="8" t="s">
        <v>351</v>
      </c>
      <c r="X42" s="865" t="s">
        <v>351</v>
      </c>
      <c r="Y42" s="8" t="s">
        <v>351</v>
      </c>
      <c r="Z42" s="8" t="s">
        <v>351</v>
      </c>
      <c r="AA42" s="866" t="s">
        <v>351</v>
      </c>
      <c r="AB42" s="3" t="s">
        <v>227</v>
      </c>
      <c r="AC42" s="197" t="s">
        <v>91</v>
      </c>
      <c r="AD42" s="189" t="s">
        <v>191</v>
      </c>
      <c r="AE42" s="978"/>
      <c r="AF42" s="978"/>
      <c r="AG42" s="978"/>
      <c r="AH42" s="978"/>
      <c r="AI42" s="978"/>
      <c r="AJ42" s="978"/>
      <c r="AK42" s="978"/>
      <c r="AL42" s="979"/>
      <c r="AT42" s="311" t="s">
        <v>227</v>
      </c>
      <c r="AU42" s="197" t="s">
        <v>91</v>
      </c>
      <c r="AV42" s="192" t="s">
        <v>140</v>
      </c>
      <c r="AW42" s="576">
        <v>186.02802492421026</v>
      </c>
      <c r="AX42" s="576" t="s">
        <v>149</v>
      </c>
      <c r="AY42" s="576">
        <v>145.5029219552583</v>
      </c>
      <c r="AZ42" s="577" t="s">
        <v>149</v>
      </c>
      <c r="BB42" s="1080" t="s">
        <v>155</v>
      </c>
      <c r="BC42" s="1080" t="s">
        <v>155</v>
      </c>
    </row>
    <row r="43" spans="1:55" s="373" customFormat="1" ht="15" customHeight="1">
      <c r="A43" s="435">
        <v>7</v>
      </c>
      <c r="B43" s="600" t="s">
        <v>251</v>
      </c>
      <c r="C43" s="611" t="s">
        <v>300</v>
      </c>
      <c r="D43" s="423">
        <v>1875.6110199999998</v>
      </c>
      <c r="E43" s="423">
        <v>1089460</v>
      </c>
      <c r="F43" s="423">
        <v>0</v>
      </c>
      <c r="G43" s="423">
        <v>0</v>
      </c>
      <c r="H43" s="423" t="e">
        <v>#VALUE!</v>
      </c>
      <c r="I43" s="423" t="e">
        <v>#VALUE!</v>
      </c>
      <c r="J43" s="423">
        <v>0</v>
      </c>
      <c r="K43" s="423">
        <v>0</v>
      </c>
      <c r="L43" s="869" t="s">
        <v>351</v>
      </c>
      <c r="M43" s="870" t="s">
        <v>351</v>
      </c>
      <c r="N43" s="871" t="s">
        <v>351</v>
      </c>
      <c r="O43" s="872" t="s">
        <v>351</v>
      </c>
      <c r="P43" s="873" t="e">
        <v>#VALUE!</v>
      </c>
      <c r="Q43" s="873" t="e">
        <v>#VALUE!</v>
      </c>
      <c r="R43" s="873" t="s">
        <v>351</v>
      </c>
      <c r="S43" s="874" t="s">
        <v>351</v>
      </c>
      <c r="T43" s="853" t="s">
        <v>351</v>
      </c>
      <c r="U43" s="716" t="s">
        <v>351</v>
      </c>
      <c r="V43" s="716" t="s">
        <v>351</v>
      </c>
      <c r="W43" s="716" t="s">
        <v>351</v>
      </c>
      <c r="X43" s="853" t="s">
        <v>351</v>
      </c>
      <c r="Y43" s="716" t="s">
        <v>351</v>
      </c>
      <c r="Z43" s="716" t="s">
        <v>351</v>
      </c>
      <c r="AA43" s="854" t="s">
        <v>351</v>
      </c>
      <c r="AB43" s="4">
        <v>7</v>
      </c>
      <c r="AC43" s="962" t="s">
        <v>251</v>
      </c>
      <c r="AD43" s="189" t="s">
        <v>300</v>
      </c>
      <c r="AE43" s="971">
        <v>0</v>
      </c>
      <c r="AF43" s="971">
        <v>0</v>
      </c>
      <c r="AG43" s="971">
        <v>0</v>
      </c>
      <c r="AH43" s="971">
        <v>0</v>
      </c>
      <c r="AI43" s="971" t="e">
        <v>#VALUE!</v>
      </c>
      <c r="AJ43" s="971" t="e">
        <v>#VALUE!</v>
      </c>
      <c r="AK43" s="971">
        <v>0</v>
      </c>
      <c r="AL43" s="972">
        <v>0</v>
      </c>
      <c r="AT43" s="313">
        <v>7</v>
      </c>
      <c r="AU43" s="962" t="s">
        <v>251</v>
      </c>
      <c r="AV43" s="186" t="s">
        <v>141</v>
      </c>
      <c r="AW43" s="573">
        <v>580.8560455141707</v>
      </c>
      <c r="AX43" s="573">
        <v>0</v>
      </c>
      <c r="AY43" s="573" t="s">
        <v>149</v>
      </c>
      <c r="AZ43" s="580">
        <v>0</v>
      </c>
      <c r="BB43" s="1080" t="s">
        <v>155</v>
      </c>
      <c r="BC43" s="1080" t="s">
        <v>354</v>
      </c>
    </row>
    <row r="44" spans="1:55" s="88" customFormat="1" ht="15" customHeight="1" thickBot="1">
      <c r="A44" s="436">
        <v>7.1</v>
      </c>
      <c r="B44" s="612" t="s">
        <v>250</v>
      </c>
      <c r="C44" s="613" t="s">
        <v>300</v>
      </c>
      <c r="D44" s="860">
        <v>2.2636</v>
      </c>
      <c r="E44" s="860">
        <v>791</v>
      </c>
      <c r="F44" s="980"/>
      <c r="G44" s="980"/>
      <c r="H44" s="860">
        <v>8.9816</v>
      </c>
      <c r="I44" s="860">
        <v>4207</v>
      </c>
      <c r="J44" s="980"/>
      <c r="K44" s="982"/>
      <c r="L44" s="861"/>
      <c r="M44" s="862"/>
      <c r="N44" s="740"/>
      <c r="O44" s="741"/>
      <c r="P44" s="863"/>
      <c r="Q44" s="863"/>
      <c r="R44" s="863"/>
      <c r="S44" s="864"/>
      <c r="T44" s="865" t="s">
        <v>351</v>
      </c>
      <c r="U44" s="8" t="s">
        <v>351</v>
      </c>
      <c r="V44" s="8" t="s">
        <v>351</v>
      </c>
      <c r="W44" s="8" t="s">
        <v>351</v>
      </c>
      <c r="X44" s="865" t="s">
        <v>351</v>
      </c>
      <c r="Y44" s="8" t="s">
        <v>351</v>
      </c>
      <c r="Z44" s="8" t="s">
        <v>351</v>
      </c>
      <c r="AA44" s="866" t="s">
        <v>351</v>
      </c>
      <c r="AB44" s="4">
        <v>7.1</v>
      </c>
      <c r="AC44" s="196" t="s">
        <v>250</v>
      </c>
      <c r="AD44" s="189" t="s">
        <v>300</v>
      </c>
      <c r="AE44" s="968"/>
      <c r="AF44" s="968"/>
      <c r="AG44" s="968"/>
      <c r="AH44" s="968"/>
      <c r="AI44" s="968"/>
      <c r="AJ44" s="968"/>
      <c r="AK44" s="968"/>
      <c r="AL44" s="969"/>
      <c r="AT44" s="313">
        <v>7.1</v>
      </c>
      <c r="AU44" s="199" t="s">
        <v>250</v>
      </c>
      <c r="AV44" s="200" t="s">
        <v>141</v>
      </c>
      <c r="AW44" s="578">
        <v>349.44336455204103</v>
      </c>
      <c r="AX44" s="578" t="s">
        <v>149</v>
      </c>
      <c r="AY44" s="578">
        <v>468.4020664469582</v>
      </c>
      <c r="AZ44" s="579" t="s">
        <v>149</v>
      </c>
      <c r="BB44" s="1080" t="s">
        <v>155</v>
      </c>
      <c r="BC44" s="1080" t="s">
        <v>155</v>
      </c>
    </row>
    <row r="45" spans="1:55" s="88" customFormat="1" ht="15" customHeight="1" thickBot="1">
      <c r="A45" s="436">
        <v>7.2</v>
      </c>
      <c r="B45" s="612" t="s">
        <v>252</v>
      </c>
      <c r="C45" s="614" t="s">
        <v>300</v>
      </c>
      <c r="D45" s="860">
        <v>11.1596</v>
      </c>
      <c r="E45" s="860">
        <v>4389</v>
      </c>
      <c r="F45" s="987"/>
      <c r="G45" s="987"/>
      <c r="H45" s="860" t="s">
        <v>346</v>
      </c>
      <c r="I45" s="860" t="s">
        <v>346</v>
      </c>
      <c r="J45" s="987"/>
      <c r="K45" s="988"/>
      <c r="L45" s="861"/>
      <c r="M45" s="862"/>
      <c r="N45" s="740"/>
      <c r="O45" s="741"/>
      <c r="P45" s="863"/>
      <c r="Q45" s="863"/>
      <c r="R45" s="863"/>
      <c r="S45" s="864"/>
      <c r="T45" s="865" t="s">
        <v>351</v>
      </c>
      <c r="U45" s="8" t="s">
        <v>351</v>
      </c>
      <c r="V45" s="8" t="s">
        <v>351</v>
      </c>
      <c r="W45" s="8" t="s">
        <v>351</v>
      </c>
      <c r="X45" s="865" t="s">
        <v>351</v>
      </c>
      <c r="Y45" s="8" t="s">
        <v>351</v>
      </c>
      <c r="Z45" s="8" t="s">
        <v>351</v>
      </c>
      <c r="AA45" s="866" t="s">
        <v>351</v>
      </c>
      <c r="AB45" s="4">
        <v>7.2</v>
      </c>
      <c r="AC45" s="196" t="s">
        <v>252</v>
      </c>
      <c r="AD45" s="189" t="s">
        <v>300</v>
      </c>
      <c r="AE45" s="968"/>
      <c r="AF45" s="968"/>
      <c r="AG45" s="968"/>
      <c r="AH45" s="968"/>
      <c r="AI45" s="968"/>
      <c r="AJ45" s="968"/>
      <c r="AK45" s="968"/>
      <c r="AL45" s="969"/>
      <c r="AT45" s="313">
        <v>7.2</v>
      </c>
      <c r="AU45" s="199" t="s">
        <v>252</v>
      </c>
      <c r="AV45" s="201" t="s">
        <v>141</v>
      </c>
      <c r="AW45" s="581">
        <v>393.2936664396574</v>
      </c>
      <c r="AX45" s="581" t="s">
        <v>149</v>
      </c>
      <c r="AY45" s="581" t="s">
        <v>149</v>
      </c>
      <c r="AZ45" s="582" t="s">
        <v>149</v>
      </c>
      <c r="BB45" s="1080" t="s">
        <v>155</v>
      </c>
      <c r="BC45" s="1080" t="s">
        <v>155</v>
      </c>
    </row>
    <row r="46" spans="1:55" s="373" customFormat="1" ht="15" customHeight="1">
      <c r="A46" s="435">
        <v>7.3</v>
      </c>
      <c r="B46" s="970" t="s">
        <v>253</v>
      </c>
      <c r="C46" s="989" t="s">
        <v>300</v>
      </c>
      <c r="D46" s="423">
        <v>1719.686315</v>
      </c>
      <c r="E46" s="423">
        <v>925354</v>
      </c>
      <c r="F46" s="423">
        <v>0</v>
      </c>
      <c r="G46" s="423">
        <v>0</v>
      </c>
      <c r="H46" s="423" t="e">
        <v>#VALUE!</v>
      </c>
      <c r="I46" s="423" t="e">
        <v>#VALUE!</v>
      </c>
      <c r="J46" s="423">
        <v>0</v>
      </c>
      <c r="K46" s="423">
        <v>0</v>
      </c>
      <c r="L46" s="869" t="s">
        <v>351</v>
      </c>
      <c r="M46" s="870" t="s">
        <v>351</v>
      </c>
      <c r="N46" s="871" t="s">
        <v>351</v>
      </c>
      <c r="O46" s="872" t="s">
        <v>351</v>
      </c>
      <c r="P46" s="873" t="e">
        <v>#VALUE!</v>
      </c>
      <c r="Q46" s="873" t="e">
        <v>#VALUE!</v>
      </c>
      <c r="R46" s="873" t="s">
        <v>351</v>
      </c>
      <c r="S46" s="874" t="s">
        <v>351</v>
      </c>
      <c r="T46" s="853" t="s">
        <v>351</v>
      </c>
      <c r="U46" s="716" t="s">
        <v>351</v>
      </c>
      <c r="V46" s="716" t="s">
        <v>351</v>
      </c>
      <c r="W46" s="716" t="s">
        <v>351</v>
      </c>
      <c r="X46" s="853" t="s">
        <v>351</v>
      </c>
      <c r="Y46" s="716" t="s">
        <v>351</v>
      </c>
      <c r="Z46" s="716" t="s">
        <v>351</v>
      </c>
      <c r="AA46" s="854" t="s">
        <v>351</v>
      </c>
      <c r="AB46" s="4">
        <v>7.3</v>
      </c>
      <c r="AC46" s="196" t="s">
        <v>253</v>
      </c>
      <c r="AD46" s="189" t="s">
        <v>300</v>
      </c>
      <c r="AE46" s="971">
        <v>0</v>
      </c>
      <c r="AF46" s="971">
        <v>0</v>
      </c>
      <c r="AG46" s="971">
        <v>0</v>
      </c>
      <c r="AH46" s="971">
        <v>0</v>
      </c>
      <c r="AI46" s="971" t="e">
        <v>#VALUE!</v>
      </c>
      <c r="AJ46" s="971" t="e">
        <v>#VALUE!</v>
      </c>
      <c r="AK46" s="971">
        <v>0</v>
      </c>
      <c r="AL46" s="972">
        <v>0</v>
      </c>
      <c r="AT46" s="313">
        <v>7.3</v>
      </c>
      <c r="AU46" s="196" t="s">
        <v>253</v>
      </c>
      <c r="AV46" s="202" t="s">
        <v>141</v>
      </c>
      <c r="AW46" s="573">
        <v>538.0946466390878</v>
      </c>
      <c r="AX46" s="573">
        <v>0</v>
      </c>
      <c r="AY46" s="573" t="s">
        <v>149</v>
      </c>
      <c r="AZ46" s="580">
        <v>0</v>
      </c>
      <c r="BB46" s="1080" t="s">
        <v>155</v>
      </c>
      <c r="BC46" s="1080" t="s">
        <v>354</v>
      </c>
    </row>
    <row r="47" spans="1:55" s="88" customFormat="1" ht="15" customHeight="1">
      <c r="A47" s="436" t="s">
        <v>228</v>
      </c>
      <c r="B47" s="357" t="s">
        <v>260</v>
      </c>
      <c r="C47" s="606" t="s">
        <v>300</v>
      </c>
      <c r="D47" s="860">
        <v>46.0079</v>
      </c>
      <c r="E47" s="860">
        <v>22618</v>
      </c>
      <c r="F47" s="860"/>
      <c r="G47" s="860"/>
      <c r="H47" s="860">
        <v>1.4306</v>
      </c>
      <c r="I47" s="860">
        <v>753</v>
      </c>
      <c r="J47" s="860"/>
      <c r="K47" s="974"/>
      <c r="L47" s="861"/>
      <c r="M47" s="862"/>
      <c r="N47" s="740"/>
      <c r="O47" s="741"/>
      <c r="P47" s="863"/>
      <c r="Q47" s="863"/>
      <c r="R47" s="863"/>
      <c r="S47" s="864"/>
      <c r="T47" s="865" t="s">
        <v>351</v>
      </c>
      <c r="U47" s="8" t="s">
        <v>351</v>
      </c>
      <c r="V47" s="8" t="s">
        <v>351</v>
      </c>
      <c r="W47" s="8" t="s">
        <v>351</v>
      </c>
      <c r="X47" s="865" t="s">
        <v>351</v>
      </c>
      <c r="Y47" s="8" t="s">
        <v>351</v>
      </c>
      <c r="Z47" s="8" t="s">
        <v>351</v>
      </c>
      <c r="AA47" s="866" t="s">
        <v>351</v>
      </c>
      <c r="AB47" s="4" t="s">
        <v>228</v>
      </c>
      <c r="AC47" s="191" t="s">
        <v>260</v>
      </c>
      <c r="AD47" s="189" t="s">
        <v>300</v>
      </c>
      <c r="AE47" s="968"/>
      <c r="AF47" s="968"/>
      <c r="AG47" s="968"/>
      <c r="AH47" s="968"/>
      <c r="AI47" s="968"/>
      <c r="AJ47" s="968"/>
      <c r="AK47" s="968"/>
      <c r="AL47" s="969"/>
      <c r="AT47" s="313" t="s">
        <v>228</v>
      </c>
      <c r="AU47" s="191" t="s">
        <v>260</v>
      </c>
      <c r="AV47" s="194" t="s">
        <v>141</v>
      </c>
      <c r="AW47" s="576">
        <v>491.61122328991326</v>
      </c>
      <c r="AX47" s="576" t="s">
        <v>149</v>
      </c>
      <c r="AY47" s="576">
        <v>526.3525793373409</v>
      </c>
      <c r="AZ47" s="577" t="s">
        <v>149</v>
      </c>
      <c r="BB47" s="1080" t="s">
        <v>155</v>
      </c>
      <c r="BC47" s="1080" t="s">
        <v>155</v>
      </c>
    </row>
    <row r="48" spans="1:55" s="88" customFormat="1" ht="15" customHeight="1">
      <c r="A48" s="436" t="s">
        <v>229</v>
      </c>
      <c r="B48" s="357" t="s">
        <v>254</v>
      </c>
      <c r="C48" s="606" t="s">
        <v>300</v>
      </c>
      <c r="D48" s="860">
        <v>1634.782914</v>
      </c>
      <c r="E48" s="860">
        <v>859210</v>
      </c>
      <c r="F48" s="860"/>
      <c r="G48" s="860"/>
      <c r="H48" s="860">
        <v>318.46461</v>
      </c>
      <c r="I48" s="860">
        <v>153040</v>
      </c>
      <c r="J48" s="860"/>
      <c r="K48" s="974"/>
      <c r="L48" s="861"/>
      <c r="M48" s="862"/>
      <c r="N48" s="740"/>
      <c r="O48" s="741"/>
      <c r="P48" s="863"/>
      <c r="Q48" s="863"/>
      <c r="R48" s="863"/>
      <c r="S48" s="864"/>
      <c r="T48" s="865" t="s">
        <v>351</v>
      </c>
      <c r="U48" s="8" t="s">
        <v>351</v>
      </c>
      <c r="V48" s="8" t="s">
        <v>351</v>
      </c>
      <c r="W48" s="8" t="s">
        <v>351</v>
      </c>
      <c r="X48" s="865" t="s">
        <v>351</v>
      </c>
      <c r="Y48" s="8" t="s">
        <v>351</v>
      </c>
      <c r="Z48" s="8" t="s">
        <v>351</v>
      </c>
      <c r="AA48" s="866" t="s">
        <v>351</v>
      </c>
      <c r="AB48" s="4" t="s">
        <v>229</v>
      </c>
      <c r="AC48" s="191" t="s">
        <v>254</v>
      </c>
      <c r="AD48" s="189" t="s">
        <v>300</v>
      </c>
      <c r="AE48" s="968"/>
      <c r="AF48" s="968"/>
      <c r="AG48" s="968"/>
      <c r="AH48" s="968"/>
      <c r="AI48" s="968"/>
      <c r="AJ48" s="968"/>
      <c r="AK48" s="968"/>
      <c r="AL48" s="969"/>
      <c r="AT48" s="313" t="s">
        <v>229</v>
      </c>
      <c r="AU48" s="191" t="s">
        <v>254</v>
      </c>
      <c r="AV48" s="194" t="s">
        <v>141</v>
      </c>
      <c r="AW48" s="576">
        <v>525.5804869514315</v>
      </c>
      <c r="AX48" s="576" t="s">
        <v>149</v>
      </c>
      <c r="AY48" s="576">
        <v>480.55575154802915</v>
      </c>
      <c r="AZ48" s="577" t="s">
        <v>149</v>
      </c>
      <c r="BB48" s="1080" t="s">
        <v>155</v>
      </c>
      <c r="BC48" s="1080" t="s">
        <v>155</v>
      </c>
    </row>
    <row r="49" spans="1:55" s="88" customFormat="1" ht="15" customHeight="1">
      <c r="A49" s="436" t="s">
        <v>230</v>
      </c>
      <c r="B49" s="357" t="s">
        <v>261</v>
      </c>
      <c r="C49" s="606" t="s">
        <v>300</v>
      </c>
      <c r="D49" s="860">
        <v>2.6609</v>
      </c>
      <c r="E49" s="860">
        <v>848</v>
      </c>
      <c r="F49" s="860"/>
      <c r="G49" s="860"/>
      <c r="H49" s="860" t="s">
        <v>346</v>
      </c>
      <c r="I49" s="860" t="s">
        <v>346</v>
      </c>
      <c r="J49" s="860"/>
      <c r="K49" s="974"/>
      <c r="L49" s="861"/>
      <c r="M49" s="862"/>
      <c r="N49" s="740"/>
      <c r="O49" s="741"/>
      <c r="P49" s="863"/>
      <c r="Q49" s="863"/>
      <c r="R49" s="863"/>
      <c r="S49" s="864"/>
      <c r="T49" s="865" t="s">
        <v>351</v>
      </c>
      <c r="U49" s="8" t="s">
        <v>351</v>
      </c>
      <c r="V49" s="8" t="s">
        <v>351</v>
      </c>
      <c r="W49" s="8" t="s">
        <v>351</v>
      </c>
      <c r="X49" s="865" t="s">
        <v>351</v>
      </c>
      <c r="Y49" s="8" t="s">
        <v>351</v>
      </c>
      <c r="Z49" s="8" t="s">
        <v>351</v>
      </c>
      <c r="AA49" s="866" t="s">
        <v>351</v>
      </c>
      <c r="AB49" s="4" t="s">
        <v>230</v>
      </c>
      <c r="AC49" s="191" t="s">
        <v>261</v>
      </c>
      <c r="AD49" s="189" t="s">
        <v>300</v>
      </c>
      <c r="AE49" s="968"/>
      <c r="AF49" s="968"/>
      <c r="AG49" s="968"/>
      <c r="AH49" s="968"/>
      <c r="AI49" s="968"/>
      <c r="AJ49" s="968"/>
      <c r="AK49" s="968"/>
      <c r="AL49" s="969"/>
      <c r="AT49" s="313" t="s">
        <v>230</v>
      </c>
      <c r="AU49" s="191" t="s">
        <v>261</v>
      </c>
      <c r="AV49" s="194" t="s">
        <v>141</v>
      </c>
      <c r="AW49" s="576">
        <v>318.6891653200045</v>
      </c>
      <c r="AX49" s="576" t="s">
        <v>149</v>
      </c>
      <c r="AY49" s="576" t="s">
        <v>149</v>
      </c>
      <c r="AZ49" s="577" t="s">
        <v>149</v>
      </c>
      <c r="BB49" s="1080" t="s">
        <v>155</v>
      </c>
      <c r="BC49" s="1080" t="s">
        <v>155</v>
      </c>
    </row>
    <row r="50" spans="1:55" s="88" customFormat="1" ht="15" customHeight="1" thickBot="1">
      <c r="A50" s="436" t="s">
        <v>231</v>
      </c>
      <c r="B50" s="615" t="s">
        <v>255</v>
      </c>
      <c r="C50" s="602" t="s">
        <v>300</v>
      </c>
      <c r="D50" s="860">
        <v>36.234601</v>
      </c>
      <c r="E50" s="860">
        <v>42678</v>
      </c>
      <c r="F50" s="980"/>
      <c r="G50" s="980"/>
      <c r="H50" s="860">
        <v>92.361598</v>
      </c>
      <c r="I50" s="860">
        <v>73077</v>
      </c>
      <c r="J50" s="980"/>
      <c r="K50" s="982"/>
      <c r="L50" s="861"/>
      <c r="M50" s="862"/>
      <c r="N50" s="740"/>
      <c r="O50" s="741"/>
      <c r="P50" s="863"/>
      <c r="Q50" s="863"/>
      <c r="R50" s="863"/>
      <c r="S50" s="864"/>
      <c r="T50" s="865" t="s">
        <v>351</v>
      </c>
      <c r="U50" s="8" t="s">
        <v>351</v>
      </c>
      <c r="V50" s="8" t="s">
        <v>351</v>
      </c>
      <c r="W50" s="8" t="s">
        <v>351</v>
      </c>
      <c r="X50" s="865" t="s">
        <v>351</v>
      </c>
      <c r="Y50" s="8" t="s">
        <v>351</v>
      </c>
      <c r="Z50" s="8" t="s">
        <v>351</v>
      </c>
      <c r="AA50" s="866" t="s">
        <v>351</v>
      </c>
      <c r="AB50" s="4" t="s">
        <v>231</v>
      </c>
      <c r="AC50" s="191" t="s">
        <v>255</v>
      </c>
      <c r="AD50" s="189" t="s">
        <v>300</v>
      </c>
      <c r="AE50" s="968"/>
      <c r="AF50" s="968"/>
      <c r="AG50" s="968"/>
      <c r="AH50" s="968"/>
      <c r="AI50" s="968"/>
      <c r="AJ50" s="968"/>
      <c r="AK50" s="968"/>
      <c r="AL50" s="969"/>
      <c r="AT50" s="313" t="s">
        <v>231</v>
      </c>
      <c r="AU50" s="203" t="s">
        <v>255</v>
      </c>
      <c r="AV50" s="188" t="s">
        <v>141</v>
      </c>
      <c r="AW50" s="578">
        <v>1177.824477769191</v>
      </c>
      <c r="AX50" s="578" t="s">
        <v>149</v>
      </c>
      <c r="AY50" s="578">
        <v>791.2054531581405</v>
      </c>
      <c r="AZ50" s="579" t="s">
        <v>149</v>
      </c>
      <c r="BB50" s="1080" t="s">
        <v>155</v>
      </c>
      <c r="BC50" s="1080" t="s">
        <v>155</v>
      </c>
    </row>
    <row r="51" spans="1:55" s="88" customFormat="1" ht="15" customHeight="1">
      <c r="A51" s="438">
        <v>7.4</v>
      </c>
      <c r="B51" s="616" t="s">
        <v>256</v>
      </c>
      <c r="C51" s="599" t="s">
        <v>300</v>
      </c>
      <c r="D51" s="860">
        <v>142.501505</v>
      </c>
      <c r="E51" s="860">
        <v>158926</v>
      </c>
      <c r="F51" s="983"/>
      <c r="G51" s="983"/>
      <c r="H51" s="860">
        <v>47.436699</v>
      </c>
      <c r="I51" s="860">
        <v>27162</v>
      </c>
      <c r="J51" s="983"/>
      <c r="K51" s="984"/>
      <c r="L51" s="861"/>
      <c r="M51" s="862"/>
      <c r="N51" s="740"/>
      <c r="O51" s="741"/>
      <c r="P51" s="863"/>
      <c r="Q51" s="863"/>
      <c r="R51" s="863"/>
      <c r="S51" s="864"/>
      <c r="T51" s="865" t="s">
        <v>351</v>
      </c>
      <c r="U51" s="8" t="s">
        <v>351</v>
      </c>
      <c r="V51" s="8" t="s">
        <v>351</v>
      </c>
      <c r="W51" s="8" t="s">
        <v>351</v>
      </c>
      <c r="X51" s="865" t="s">
        <v>351</v>
      </c>
      <c r="Y51" s="8" t="s">
        <v>351</v>
      </c>
      <c r="Z51" s="8" t="s">
        <v>351</v>
      </c>
      <c r="AA51" s="866" t="s">
        <v>351</v>
      </c>
      <c r="AB51" s="4">
        <v>7.4</v>
      </c>
      <c r="AC51" s="196" t="s">
        <v>256</v>
      </c>
      <c r="AD51" s="189" t="s">
        <v>300</v>
      </c>
      <c r="AE51" s="978"/>
      <c r="AF51" s="978"/>
      <c r="AG51" s="978"/>
      <c r="AH51" s="978"/>
      <c r="AI51" s="978"/>
      <c r="AJ51" s="978"/>
      <c r="AK51" s="978"/>
      <c r="AL51" s="979"/>
      <c r="AT51" s="314">
        <v>7.4</v>
      </c>
      <c r="AU51" s="204" t="s">
        <v>256</v>
      </c>
      <c r="AV51" s="186" t="s">
        <v>141</v>
      </c>
      <c r="AW51" s="573">
        <v>1115.258396744652</v>
      </c>
      <c r="AX51" s="573" t="s">
        <v>149</v>
      </c>
      <c r="AY51" s="573">
        <v>572.5946487128036</v>
      </c>
      <c r="AZ51" s="580" t="s">
        <v>149</v>
      </c>
      <c r="BB51" s="1080" t="s">
        <v>155</v>
      </c>
      <c r="BC51" s="1080" t="s">
        <v>155</v>
      </c>
    </row>
    <row r="52" spans="1:55" s="373" customFormat="1" ht="15" customHeight="1">
      <c r="A52" s="435">
        <v>8</v>
      </c>
      <c r="B52" s="600" t="s">
        <v>267</v>
      </c>
      <c r="C52" s="611" t="s">
        <v>300</v>
      </c>
      <c r="D52" s="423">
        <v>86.74570499999999</v>
      </c>
      <c r="E52" s="423">
        <v>3938</v>
      </c>
      <c r="F52" s="423">
        <v>0</v>
      </c>
      <c r="G52" s="423">
        <v>0</v>
      </c>
      <c r="H52" s="423">
        <v>57.522201</v>
      </c>
      <c r="I52" s="423">
        <v>36128</v>
      </c>
      <c r="J52" s="423">
        <v>0</v>
      </c>
      <c r="K52" s="423">
        <v>0</v>
      </c>
      <c r="L52" s="869" t="s">
        <v>351</v>
      </c>
      <c r="M52" s="870" t="s">
        <v>351</v>
      </c>
      <c r="N52" s="871" t="s">
        <v>351</v>
      </c>
      <c r="O52" s="872" t="s">
        <v>351</v>
      </c>
      <c r="P52" s="873" t="s">
        <v>351</v>
      </c>
      <c r="Q52" s="873" t="s">
        <v>351</v>
      </c>
      <c r="R52" s="873" t="s">
        <v>351</v>
      </c>
      <c r="S52" s="874" t="s">
        <v>351</v>
      </c>
      <c r="T52" s="853" t="s">
        <v>351</v>
      </c>
      <c r="U52" s="716" t="s">
        <v>351</v>
      </c>
      <c r="V52" s="716" t="s">
        <v>351</v>
      </c>
      <c r="W52" s="716" t="s">
        <v>351</v>
      </c>
      <c r="X52" s="853" t="s">
        <v>351</v>
      </c>
      <c r="Y52" s="716" t="s">
        <v>351</v>
      </c>
      <c r="Z52" s="716" t="s">
        <v>351</v>
      </c>
      <c r="AA52" s="854" t="s">
        <v>351</v>
      </c>
      <c r="AB52" s="905">
        <v>8</v>
      </c>
      <c r="AC52" s="737" t="s">
        <v>267</v>
      </c>
      <c r="AD52" s="189" t="s">
        <v>300</v>
      </c>
      <c r="AE52" s="971">
        <v>0</v>
      </c>
      <c r="AF52" s="971">
        <v>0</v>
      </c>
      <c r="AG52" s="971">
        <v>0</v>
      </c>
      <c r="AH52" s="971">
        <v>0</v>
      </c>
      <c r="AI52" s="971">
        <v>0</v>
      </c>
      <c r="AJ52" s="971">
        <v>0</v>
      </c>
      <c r="AK52" s="971">
        <v>0</v>
      </c>
      <c r="AL52" s="972">
        <v>0</v>
      </c>
      <c r="AT52" s="313">
        <v>8</v>
      </c>
      <c r="AU52" s="962" t="s">
        <v>267</v>
      </c>
      <c r="AV52" s="186" t="s">
        <v>141</v>
      </c>
      <c r="AW52" s="573">
        <v>45.39706029249518</v>
      </c>
      <c r="AX52" s="573">
        <v>0</v>
      </c>
      <c r="AY52" s="573">
        <v>628.0705427109787</v>
      </c>
      <c r="AZ52" s="580">
        <v>0</v>
      </c>
      <c r="BB52" s="1080" t="s">
        <v>155</v>
      </c>
      <c r="BC52" s="1080" t="s">
        <v>354</v>
      </c>
    </row>
    <row r="53" spans="1:55" s="88" customFormat="1" ht="15" customHeight="1">
      <c r="A53" s="424">
        <v>8.1</v>
      </c>
      <c r="B53" s="608" t="s">
        <v>286</v>
      </c>
      <c r="C53" s="606" t="s">
        <v>300</v>
      </c>
      <c r="D53" s="860">
        <v>0.3765</v>
      </c>
      <c r="E53" s="860">
        <v>316</v>
      </c>
      <c r="F53" s="860"/>
      <c r="G53" s="860"/>
      <c r="H53" s="860">
        <v>0.0732</v>
      </c>
      <c r="I53" s="860">
        <v>112</v>
      </c>
      <c r="J53" s="860"/>
      <c r="K53" s="974"/>
      <c r="L53" s="861"/>
      <c r="M53" s="862"/>
      <c r="N53" s="740"/>
      <c r="O53" s="741"/>
      <c r="P53" s="863"/>
      <c r="Q53" s="863"/>
      <c r="R53" s="863"/>
      <c r="S53" s="864"/>
      <c r="T53" s="865" t="s">
        <v>351</v>
      </c>
      <c r="U53" s="8" t="s">
        <v>351</v>
      </c>
      <c r="V53" s="8" t="s">
        <v>351</v>
      </c>
      <c r="W53" s="8" t="s">
        <v>351</v>
      </c>
      <c r="X53" s="865" t="s">
        <v>351</v>
      </c>
      <c r="Y53" s="8" t="s">
        <v>351</v>
      </c>
      <c r="Z53" s="8" t="s">
        <v>351</v>
      </c>
      <c r="AA53" s="866" t="s">
        <v>351</v>
      </c>
      <c r="AB53" s="2">
        <v>8.1</v>
      </c>
      <c r="AC53" s="196" t="s">
        <v>286</v>
      </c>
      <c r="AD53" s="189" t="s">
        <v>300</v>
      </c>
      <c r="AE53" s="968"/>
      <c r="AF53" s="968"/>
      <c r="AG53" s="968"/>
      <c r="AH53" s="968"/>
      <c r="AI53" s="968"/>
      <c r="AJ53" s="968"/>
      <c r="AK53" s="968"/>
      <c r="AL53" s="969"/>
      <c r="AT53" s="310">
        <v>8.1</v>
      </c>
      <c r="AU53" s="196" t="s">
        <v>286</v>
      </c>
      <c r="AV53" s="194" t="s">
        <v>141</v>
      </c>
      <c r="AW53" s="576">
        <v>839.3094289508632</v>
      </c>
      <c r="AX53" s="576" t="s">
        <v>149</v>
      </c>
      <c r="AY53" s="576">
        <v>1530.0546448087432</v>
      </c>
      <c r="AZ53" s="577" t="s">
        <v>149</v>
      </c>
      <c r="BB53" s="1080" t="s">
        <v>155</v>
      </c>
      <c r="BC53" s="1080" t="s">
        <v>155</v>
      </c>
    </row>
    <row r="54" spans="1:55" s="88" customFormat="1" ht="15" customHeight="1">
      <c r="A54" s="426">
        <v>8.2</v>
      </c>
      <c r="B54" s="616" t="s">
        <v>269</v>
      </c>
      <c r="C54" s="606" t="s">
        <v>300</v>
      </c>
      <c r="D54" s="860">
        <v>86.369205</v>
      </c>
      <c r="E54" s="860">
        <v>3622</v>
      </c>
      <c r="F54" s="860"/>
      <c r="G54" s="860"/>
      <c r="H54" s="860">
        <v>57.449001</v>
      </c>
      <c r="I54" s="860">
        <v>36016</v>
      </c>
      <c r="J54" s="860"/>
      <c r="K54" s="974"/>
      <c r="L54" s="861"/>
      <c r="M54" s="862"/>
      <c r="N54" s="740"/>
      <c r="O54" s="741"/>
      <c r="P54" s="863"/>
      <c r="Q54" s="863"/>
      <c r="R54" s="863"/>
      <c r="S54" s="864"/>
      <c r="T54" s="865" t="s">
        <v>351</v>
      </c>
      <c r="U54" s="8" t="s">
        <v>351</v>
      </c>
      <c r="V54" s="8" t="s">
        <v>351</v>
      </c>
      <c r="W54" s="8" t="s">
        <v>351</v>
      </c>
      <c r="X54" s="865" t="s">
        <v>351</v>
      </c>
      <c r="Y54" s="8" t="s">
        <v>351</v>
      </c>
      <c r="Z54" s="8" t="s">
        <v>351</v>
      </c>
      <c r="AA54" s="866" t="s">
        <v>351</v>
      </c>
      <c r="AB54" s="3">
        <v>8.2</v>
      </c>
      <c r="AC54" s="204" t="s">
        <v>269</v>
      </c>
      <c r="AD54" s="189" t="s">
        <v>300</v>
      </c>
      <c r="AE54" s="968"/>
      <c r="AF54" s="968"/>
      <c r="AG54" s="968"/>
      <c r="AH54" s="968"/>
      <c r="AI54" s="968"/>
      <c r="AJ54" s="968"/>
      <c r="AK54" s="968"/>
      <c r="AL54" s="969"/>
      <c r="AT54" s="311">
        <v>8.2</v>
      </c>
      <c r="AU54" s="204" t="s">
        <v>269</v>
      </c>
      <c r="AV54" s="194" t="s">
        <v>141</v>
      </c>
      <c r="AW54" s="576">
        <v>41.93624336359238</v>
      </c>
      <c r="AX54" s="576" t="s">
        <v>149</v>
      </c>
      <c r="AY54" s="576">
        <v>626.9212583870692</v>
      </c>
      <c r="AZ54" s="577" t="s">
        <v>149</v>
      </c>
      <c r="BB54" s="1080" t="s">
        <v>155</v>
      </c>
      <c r="BC54" s="1080" t="s">
        <v>155</v>
      </c>
    </row>
    <row r="55" spans="1:55" s="88" customFormat="1" ht="15" customHeight="1">
      <c r="A55" s="975">
        <v>9</v>
      </c>
      <c r="B55" s="976" t="s">
        <v>257</v>
      </c>
      <c r="C55" s="606" t="s">
        <v>300</v>
      </c>
      <c r="D55" s="860">
        <v>383.2025</v>
      </c>
      <c r="E55" s="860">
        <v>53826</v>
      </c>
      <c r="F55" s="860"/>
      <c r="G55" s="860"/>
      <c r="H55" s="860">
        <v>806.790072</v>
      </c>
      <c r="I55" s="860">
        <v>101376</v>
      </c>
      <c r="J55" s="860"/>
      <c r="K55" s="974"/>
      <c r="L55" s="861"/>
      <c r="M55" s="862"/>
      <c r="N55" s="740"/>
      <c r="O55" s="741"/>
      <c r="P55" s="863"/>
      <c r="Q55" s="863"/>
      <c r="R55" s="863"/>
      <c r="S55" s="864"/>
      <c r="T55" s="865" t="s">
        <v>351</v>
      </c>
      <c r="U55" s="8" t="s">
        <v>351</v>
      </c>
      <c r="V55" s="8" t="s">
        <v>351</v>
      </c>
      <c r="W55" s="8" t="s">
        <v>351</v>
      </c>
      <c r="X55" s="865" t="s">
        <v>351</v>
      </c>
      <c r="Y55" s="8" t="s">
        <v>351</v>
      </c>
      <c r="Z55" s="8" t="s">
        <v>351</v>
      </c>
      <c r="AA55" s="866" t="s">
        <v>351</v>
      </c>
      <c r="AB55" s="886">
        <v>9</v>
      </c>
      <c r="AC55" s="738" t="s">
        <v>257</v>
      </c>
      <c r="AD55" s="189" t="s">
        <v>300</v>
      </c>
      <c r="AE55" s="978"/>
      <c r="AF55" s="978"/>
      <c r="AG55" s="978"/>
      <c r="AH55" s="978"/>
      <c r="AI55" s="978"/>
      <c r="AJ55" s="978"/>
      <c r="AK55" s="978"/>
      <c r="AL55" s="979"/>
      <c r="AT55" s="884">
        <v>9</v>
      </c>
      <c r="AU55" s="736" t="s">
        <v>257</v>
      </c>
      <c r="AV55" s="194" t="s">
        <v>141</v>
      </c>
      <c r="AW55" s="576">
        <v>140.46359300891825</v>
      </c>
      <c r="AX55" s="576" t="s">
        <v>149</v>
      </c>
      <c r="AY55" s="576">
        <v>125.65350457113706</v>
      </c>
      <c r="AZ55" s="577" t="s">
        <v>149</v>
      </c>
      <c r="BB55" s="1080" t="s">
        <v>155</v>
      </c>
      <c r="BC55" s="1080" t="s">
        <v>155</v>
      </c>
    </row>
    <row r="56" spans="1:55" s="373" customFormat="1" ht="15" customHeight="1" thickBot="1">
      <c r="A56" s="435">
        <v>10</v>
      </c>
      <c r="B56" s="617" t="s">
        <v>258</v>
      </c>
      <c r="C56" s="618" t="s">
        <v>300</v>
      </c>
      <c r="D56" s="440">
        <v>1259.65</v>
      </c>
      <c r="E56" s="440">
        <v>925550.7999999999</v>
      </c>
      <c r="F56" s="440">
        <v>0</v>
      </c>
      <c r="G56" s="440">
        <v>0</v>
      </c>
      <c r="H56" s="440">
        <v>3094.918001</v>
      </c>
      <c r="I56" s="440">
        <v>2379165.29</v>
      </c>
      <c r="J56" s="440">
        <v>0</v>
      </c>
      <c r="K56" s="440">
        <v>0</v>
      </c>
      <c r="L56" s="869" t="s">
        <v>351</v>
      </c>
      <c r="M56" s="870" t="s">
        <v>351</v>
      </c>
      <c r="N56" s="871" t="s">
        <v>351</v>
      </c>
      <c r="O56" s="872" t="s">
        <v>351</v>
      </c>
      <c r="P56" s="873" t="s">
        <v>351</v>
      </c>
      <c r="Q56" s="873" t="s">
        <v>351</v>
      </c>
      <c r="R56" s="873" t="s">
        <v>351</v>
      </c>
      <c r="S56" s="874" t="s">
        <v>351</v>
      </c>
      <c r="T56" s="853" t="s">
        <v>351</v>
      </c>
      <c r="U56" s="716" t="s">
        <v>351</v>
      </c>
      <c r="V56" s="716" t="s">
        <v>351</v>
      </c>
      <c r="W56" s="716" t="s">
        <v>351</v>
      </c>
      <c r="X56" s="853" t="s">
        <v>351</v>
      </c>
      <c r="Y56" s="716" t="s">
        <v>351</v>
      </c>
      <c r="Z56" s="716" t="s">
        <v>351</v>
      </c>
      <c r="AA56" s="854" t="s">
        <v>351</v>
      </c>
      <c r="AB56" s="4">
        <v>10</v>
      </c>
      <c r="AC56" s="962" t="s">
        <v>258</v>
      </c>
      <c r="AD56" s="189" t="s">
        <v>300</v>
      </c>
      <c r="AE56" s="971">
        <v>0</v>
      </c>
      <c r="AF56" s="971">
        <v>0</v>
      </c>
      <c r="AG56" s="971">
        <v>0</v>
      </c>
      <c r="AH56" s="971">
        <v>0</v>
      </c>
      <c r="AI56" s="971">
        <v>0</v>
      </c>
      <c r="AJ56" s="971">
        <v>0</v>
      </c>
      <c r="AK56" s="971">
        <v>0</v>
      </c>
      <c r="AL56" s="972">
        <v>0</v>
      </c>
      <c r="AT56" s="313">
        <v>10</v>
      </c>
      <c r="AU56" s="990" t="s">
        <v>258</v>
      </c>
      <c r="AV56" s="188" t="s">
        <v>141</v>
      </c>
      <c r="AW56" s="578">
        <v>734.7682292700352</v>
      </c>
      <c r="AX56" s="578">
        <v>0</v>
      </c>
      <c r="AY56" s="578">
        <v>768.7328999447698</v>
      </c>
      <c r="AZ56" s="579">
        <v>0</v>
      </c>
      <c r="BB56" s="1080" t="s">
        <v>155</v>
      </c>
      <c r="BC56" s="1080" t="s">
        <v>354</v>
      </c>
    </row>
    <row r="57" spans="1:55" s="373" customFormat="1" ht="15" customHeight="1">
      <c r="A57" s="435">
        <v>10.1</v>
      </c>
      <c r="B57" s="970" t="s">
        <v>272</v>
      </c>
      <c r="C57" s="989" t="s">
        <v>300</v>
      </c>
      <c r="D57" s="423">
        <v>674.3886870000001</v>
      </c>
      <c r="E57" s="423">
        <v>451734.12</v>
      </c>
      <c r="F57" s="423">
        <v>0</v>
      </c>
      <c r="G57" s="423">
        <v>0</v>
      </c>
      <c r="H57" s="423">
        <v>1756.7842609999998</v>
      </c>
      <c r="I57" s="423">
        <v>1054822.5499999998</v>
      </c>
      <c r="J57" s="423">
        <v>0</v>
      </c>
      <c r="K57" s="423">
        <v>0</v>
      </c>
      <c r="L57" s="869" t="s">
        <v>351</v>
      </c>
      <c r="M57" s="870" t="s">
        <v>351</v>
      </c>
      <c r="N57" s="871" t="s">
        <v>351</v>
      </c>
      <c r="O57" s="872" t="s">
        <v>351</v>
      </c>
      <c r="P57" s="873" t="s">
        <v>351</v>
      </c>
      <c r="Q57" s="873" t="s">
        <v>351</v>
      </c>
      <c r="R57" s="873" t="s">
        <v>351</v>
      </c>
      <c r="S57" s="874" t="s">
        <v>351</v>
      </c>
      <c r="T57" s="853" t="s">
        <v>351</v>
      </c>
      <c r="U57" s="716" t="s">
        <v>351</v>
      </c>
      <c r="V57" s="716" t="s">
        <v>351</v>
      </c>
      <c r="W57" s="716" t="s">
        <v>351</v>
      </c>
      <c r="X57" s="853" t="s">
        <v>351</v>
      </c>
      <c r="Y57" s="716" t="s">
        <v>351</v>
      </c>
      <c r="Z57" s="716" t="s">
        <v>351</v>
      </c>
      <c r="AA57" s="854" t="s">
        <v>351</v>
      </c>
      <c r="AB57" s="4">
        <v>10.1</v>
      </c>
      <c r="AC57" s="196" t="s">
        <v>272</v>
      </c>
      <c r="AD57" s="189" t="s">
        <v>300</v>
      </c>
      <c r="AE57" s="963">
        <v>0</v>
      </c>
      <c r="AF57" s="963">
        <v>0</v>
      </c>
      <c r="AG57" s="963">
        <v>0</v>
      </c>
      <c r="AH57" s="963">
        <v>0</v>
      </c>
      <c r="AI57" s="963">
        <v>0</v>
      </c>
      <c r="AJ57" s="963">
        <v>0</v>
      </c>
      <c r="AK57" s="963">
        <v>0</v>
      </c>
      <c r="AL57" s="964">
        <v>0</v>
      </c>
      <c r="AT57" s="313">
        <v>10.1</v>
      </c>
      <c r="AU57" s="196" t="s">
        <v>272</v>
      </c>
      <c r="AV57" s="202" t="s">
        <v>141</v>
      </c>
      <c r="AW57" s="573">
        <v>669.8423753362872</v>
      </c>
      <c r="AX57" s="573">
        <v>0</v>
      </c>
      <c r="AY57" s="573">
        <v>600.4280510798587</v>
      </c>
      <c r="AZ57" s="580">
        <v>0</v>
      </c>
      <c r="BB57" s="1080" t="s">
        <v>155</v>
      </c>
      <c r="BC57" s="1080" t="s">
        <v>354</v>
      </c>
    </row>
    <row r="58" spans="1:55" s="88" customFormat="1" ht="15" customHeight="1">
      <c r="A58" s="436" t="s">
        <v>273</v>
      </c>
      <c r="B58" s="357" t="s">
        <v>259</v>
      </c>
      <c r="C58" s="606" t="s">
        <v>300</v>
      </c>
      <c r="D58" s="860">
        <v>401.21597</v>
      </c>
      <c r="E58" s="860">
        <v>209944.25</v>
      </c>
      <c r="F58" s="860"/>
      <c r="G58" s="860"/>
      <c r="H58" s="860">
        <v>129.519987</v>
      </c>
      <c r="I58" s="860">
        <v>45694.41</v>
      </c>
      <c r="J58" s="860"/>
      <c r="K58" s="974"/>
      <c r="L58" s="861"/>
      <c r="M58" s="862"/>
      <c r="N58" s="740"/>
      <c r="O58" s="741"/>
      <c r="P58" s="863"/>
      <c r="Q58" s="863"/>
      <c r="R58" s="863"/>
      <c r="S58" s="864"/>
      <c r="T58" s="865" t="s">
        <v>351</v>
      </c>
      <c r="U58" s="8" t="s">
        <v>351</v>
      </c>
      <c r="V58" s="8" t="s">
        <v>351</v>
      </c>
      <c r="W58" s="8" t="s">
        <v>351</v>
      </c>
      <c r="X58" s="865" t="s">
        <v>351</v>
      </c>
      <c r="Y58" s="8" t="s">
        <v>351</v>
      </c>
      <c r="Z58" s="8" t="s">
        <v>351</v>
      </c>
      <c r="AA58" s="866" t="s">
        <v>351</v>
      </c>
      <c r="AB58" s="4" t="s">
        <v>273</v>
      </c>
      <c r="AC58" s="191" t="s">
        <v>259</v>
      </c>
      <c r="AD58" s="189" t="s">
        <v>300</v>
      </c>
      <c r="AE58" s="968"/>
      <c r="AF58" s="968"/>
      <c r="AG58" s="968"/>
      <c r="AH58" s="968"/>
      <c r="AI58" s="968"/>
      <c r="AJ58" s="968"/>
      <c r="AK58" s="968"/>
      <c r="AL58" s="969"/>
      <c r="AT58" s="313" t="s">
        <v>273</v>
      </c>
      <c r="AU58" s="191" t="s">
        <v>259</v>
      </c>
      <c r="AV58" s="194" t="s">
        <v>141</v>
      </c>
      <c r="AW58" s="576">
        <v>523.2699236772654</v>
      </c>
      <c r="AX58" s="576" t="s">
        <v>149</v>
      </c>
      <c r="AY58" s="576">
        <v>352.7981360899921</v>
      </c>
      <c r="AZ58" s="577" t="s">
        <v>149</v>
      </c>
      <c r="BB58" s="1080" t="s">
        <v>155</v>
      </c>
      <c r="BC58" s="1080" t="s">
        <v>155</v>
      </c>
    </row>
    <row r="59" spans="1:55" s="88" customFormat="1" ht="15" customHeight="1">
      <c r="A59" s="436" t="s">
        <v>274</v>
      </c>
      <c r="B59" s="619" t="s">
        <v>275</v>
      </c>
      <c r="C59" s="606" t="s">
        <v>300</v>
      </c>
      <c r="D59" s="860">
        <v>90.120641</v>
      </c>
      <c r="E59" s="860">
        <v>62026.87</v>
      </c>
      <c r="F59" s="860"/>
      <c r="G59" s="860"/>
      <c r="H59" s="860">
        <v>59.675905</v>
      </c>
      <c r="I59" s="860">
        <v>34131</v>
      </c>
      <c r="J59" s="860"/>
      <c r="K59" s="974"/>
      <c r="L59" s="861"/>
      <c r="M59" s="862"/>
      <c r="N59" s="740"/>
      <c r="O59" s="741"/>
      <c r="P59" s="863"/>
      <c r="Q59" s="863"/>
      <c r="R59" s="863"/>
      <c r="S59" s="864"/>
      <c r="T59" s="865" t="s">
        <v>351</v>
      </c>
      <c r="U59" s="8" t="s">
        <v>351</v>
      </c>
      <c r="V59" s="8" t="s">
        <v>351</v>
      </c>
      <c r="W59" s="8" t="s">
        <v>351</v>
      </c>
      <c r="X59" s="865" t="s">
        <v>351</v>
      </c>
      <c r="Y59" s="8" t="s">
        <v>351</v>
      </c>
      <c r="Z59" s="8" t="s">
        <v>351</v>
      </c>
      <c r="AA59" s="866" t="s">
        <v>351</v>
      </c>
      <c r="AB59" s="4" t="s">
        <v>274</v>
      </c>
      <c r="AC59" s="191" t="s">
        <v>275</v>
      </c>
      <c r="AD59" s="189" t="s">
        <v>300</v>
      </c>
      <c r="AE59" s="968"/>
      <c r="AF59" s="968"/>
      <c r="AG59" s="968"/>
      <c r="AH59" s="968"/>
      <c r="AI59" s="968"/>
      <c r="AJ59" s="968"/>
      <c r="AK59" s="968"/>
      <c r="AL59" s="969"/>
      <c r="AT59" s="313" t="s">
        <v>274</v>
      </c>
      <c r="AU59" s="205" t="s">
        <v>275</v>
      </c>
      <c r="AV59" s="194" t="s">
        <v>141</v>
      </c>
      <c r="AW59" s="576">
        <v>688.2648559945329</v>
      </c>
      <c r="AX59" s="576" t="s">
        <v>149</v>
      </c>
      <c r="AY59" s="576">
        <v>571.9393782130326</v>
      </c>
      <c r="AZ59" s="577" t="s">
        <v>149</v>
      </c>
      <c r="BB59" s="1080" t="s">
        <v>155</v>
      </c>
      <c r="BC59" s="1080" t="s">
        <v>155</v>
      </c>
    </row>
    <row r="60" spans="1:55" s="88" customFormat="1" ht="15" customHeight="1">
      <c r="A60" s="436" t="s">
        <v>276</v>
      </c>
      <c r="B60" s="357" t="s">
        <v>277</v>
      </c>
      <c r="C60" s="606" t="s">
        <v>300</v>
      </c>
      <c r="D60" s="860">
        <v>84.696272</v>
      </c>
      <c r="E60" s="860">
        <v>79194.51</v>
      </c>
      <c r="F60" s="860"/>
      <c r="G60" s="860"/>
      <c r="H60" s="860">
        <v>217.464812</v>
      </c>
      <c r="I60" s="860">
        <v>234896.31</v>
      </c>
      <c r="J60" s="860"/>
      <c r="K60" s="974"/>
      <c r="L60" s="861"/>
      <c r="M60" s="862"/>
      <c r="N60" s="740"/>
      <c r="O60" s="741"/>
      <c r="P60" s="863"/>
      <c r="Q60" s="863"/>
      <c r="R60" s="863"/>
      <c r="S60" s="864"/>
      <c r="T60" s="865" t="s">
        <v>351</v>
      </c>
      <c r="U60" s="8" t="s">
        <v>351</v>
      </c>
      <c r="V60" s="8" t="s">
        <v>351</v>
      </c>
      <c r="W60" s="8" t="s">
        <v>351</v>
      </c>
      <c r="X60" s="865" t="s">
        <v>351</v>
      </c>
      <c r="Y60" s="8" t="s">
        <v>351</v>
      </c>
      <c r="Z60" s="8" t="s">
        <v>351</v>
      </c>
      <c r="AA60" s="866" t="s">
        <v>351</v>
      </c>
      <c r="AB60" s="4" t="s">
        <v>276</v>
      </c>
      <c r="AC60" s="191" t="s">
        <v>277</v>
      </c>
      <c r="AD60" s="189" t="s">
        <v>300</v>
      </c>
      <c r="AE60" s="968"/>
      <c r="AF60" s="968"/>
      <c r="AG60" s="968"/>
      <c r="AH60" s="968"/>
      <c r="AI60" s="968"/>
      <c r="AJ60" s="968"/>
      <c r="AK60" s="968"/>
      <c r="AL60" s="969"/>
      <c r="AT60" s="313" t="s">
        <v>276</v>
      </c>
      <c r="AU60" s="191" t="s">
        <v>277</v>
      </c>
      <c r="AV60" s="194" t="s">
        <v>141</v>
      </c>
      <c r="AW60" s="576">
        <v>935.04127312711</v>
      </c>
      <c r="AX60" s="576" t="s">
        <v>149</v>
      </c>
      <c r="AY60" s="576">
        <v>1080.157786630786</v>
      </c>
      <c r="AZ60" s="577" t="s">
        <v>149</v>
      </c>
      <c r="BB60" s="1080" t="s">
        <v>155</v>
      </c>
      <c r="BC60" s="1080" t="s">
        <v>155</v>
      </c>
    </row>
    <row r="61" spans="1:55" s="88" customFormat="1" ht="15" customHeight="1" thickBot="1">
      <c r="A61" s="436" t="s">
        <v>278</v>
      </c>
      <c r="B61" s="615" t="s">
        <v>279</v>
      </c>
      <c r="C61" s="602" t="s">
        <v>300</v>
      </c>
      <c r="D61" s="860">
        <v>98.355804</v>
      </c>
      <c r="E61" s="860">
        <v>100568.49</v>
      </c>
      <c r="F61" s="980"/>
      <c r="G61" s="980"/>
      <c r="H61" s="860">
        <v>1350.123557</v>
      </c>
      <c r="I61" s="860">
        <v>740100.83</v>
      </c>
      <c r="J61" s="980"/>
      <c r="K61" s="982"/>
      <c r="L61" s="861"/>
      <c r="M61" s="862"/>
      <c r="N61" s="740"/>
      <c r="O61" s="741"/>
      <c r="P61" s="863"/>
      <c r="Q61" s="863"/>
      <c r="R61" s="863"/>
      <c r="S61" s="864"/>
      <c r="T61" s="865" t="s">
        <v>351</v>
      </c>
      <c r="U61" s="8" t="s">
        <v>351</v>
      </c>
      <c r="V61" s="8" t="s">
        <v>351</v>
      </c>
      <c r="W61" s="8" t="s">
        <v>351</v>
      </c>
      <c r="X61" s="865" t="s">
        <v>351</v>
      </c>
      <c r="Y61" s="8" t="s">
        <v>351</v>
      </c>
      <c r="Z61" s="8" t="s">
        <v>351</v>
      </c>
      <c r="AA61" s="866" t="s">
        <v>351</v>
      </c>
      <c r="AB61" s="4" t="s">
        <v>278</v>
      </c>
      <c r="AC61" s="191" t="s">
        <v>279</v>
      </c>
      <c r="AD61" s="189" t="s">
        <v>300</v>
      </c>
      <c r="AE61" s="968"/>
      <c r="AF61" s="968"/>
      <c r="AG61" s="968"/>
      <c r="AH61" s="968"/>
      <c r="AI61" s="968"/>
      <c r="AJ61" s="968"/>
      <c r="AK61" s="968"/>
      <c r="AL61" s="969"/>
      <c r="AT61" s="313" t="s">
        <v>278</v>
      </c>
      <c r="AU61" s="203" t="s">
        <v>279</v>
      </c>
      <c r="AV61" s="188" t="s">
        <v>141</v>
      </c>
      <c r="AW61" s="578">
        <v>1022.4967506747238</v>
      </c>
      <c r="AX61" s="578" t="s">
        <v>149</v>
      </c>
      <c r="AY61" s="578">
        <v>548.1726662443532</v>
      </c>
      <c r="AZ61" s="579" t="s">
        <v>149</v>
      </c>
      <c r="BB61" s="1080" t="s">
        <v>155</v>
      </c>
      <c r="BC61" s="1080" t="s">
        <v>155</v>
      </c>
    </row>
    <row r="62" spans="1:55" s="88" customFormat="1" ht="15" customHeight="1" thickBot="1">
      <c r="A62" s="424">
        <v>10.2</v>
      </c>
      <c r="B62" s="620" t="s">
        <v>280</v>
      </c>
      <c r="C62" s="614" t="s">
        <v>300</v>
      </c>
      <c r="D62" s="860">
        <v>24.234365</v>
      </c>
      <c r="E62" s="860">
        <v>38105.52</v>
      </c>
      <c r="F62" s="987"/>
      <c r="G62" s="987"/>
      <c r="H62" s="860">
        <v>24.991964</v>
      </c>
      <c r="I62" s="860">
        <v>37124.13</v>
      </c>
      <c r="J62" s="987"/>
      <c r="K62" s="988"/>
      <c r="L62" s="861"/>
      <c r="M62" s="862"/>
      <c r="N62" s="740"/>
      <c r="O62" s="741"/>
      <c r="P62" s="863"/>
      <c r="Q62" s="863"/>
      <c r="R62" s="863"/>
      <c r="S62" s="864"/>
      <c r="T62" s="865" t="s">
        <v>351</v>
      </c>
      <c r="U62" s="8" t="s">
        <v>351</v>
      </c>
      <c r="V62" s="8" t="s">
        <v>351</v>
      </c>
      <c r="W62" s="8" t="s">
        <v>351</v>
      </c>
      <c r="X62" s="865" t="s">
        <v>351</v>
      </c>
      <c r="Y62" s="8" t="s">
        <v>351</v>
      </c>
      <c r="Z62" s="8" t="s">
        <v>351</v>
      </c>
      <c r="AA62" s="866" t="s">
        <v>351</v>
      </c>
      <c r="AB62" s="2">
        <v>10.2</v>
      </c>
      <c r="AC62" s="196" t="s">
        <v>280</v>
      </c>
      <c r="AD62" s="189" t="s">
        <v>300</v>
      </c>
      <c r="AE62" s="968"/>
      <c r="AF62" s="968"/>
      <c r="AG62" s="968"/>
      <c r="AH62" s="968"/>
      <c r="AI62" s="968"/>
      <c r="AJ62" s="968"/>
      <c r="AK62" s="968"/>
      <c r="AL62" s="969"/>
      <c r="AT62" s="310">
        <v>10.2</v>
      </c>
      <c r="AU62" s="206" t="s">
        <v>280</v>
      </c>
      <c r="AV62" s="201" t="s">
        <v>141</v>
      </c>
      <c r="AW62" s="581">
        <v>1572.3754263831545</v>
      </c>
      <c r="AX62" s="581" t="s">
        <v>149</v>
      </c>
      <c r="AY62" s="581">
        <v>1485.4426806952827</v>
      </c>
      <c r="AZ62" s="582" t="s">
        <v>149</v>
      </c>
      <c r="BB62" s="1080" t="s">
        <v>155</v>
      </c>
      <c r="BC62" s="1080" t="s">
        <v>155</v>
      </c>
    </row>
    <row r="63" spans="1:55" s="373" customFormat="1" ht="15" customHeight="1">
      <c r="A63" s="435">
        <v>10.3</v>
      </c>
      <c r="B63" s="970" t="s">
        <v>281</v>
      </c>
      <c r="C63" s="989" t="s">
        <v>300</v>
      </c>
      <c r="D63" s="423">
        <v>493.17295</v>
      </c>
      <c r="E63" s="423">
        <v>364572.52999999997</v>
      </c>
      <c r="F63" s="423">
        <v>0</v>
      </c>
      <c r="G63" s="423">
        <v>0</v>
      </c>
      <c r="H63" s="423">
        <v>1156.4836</v>
      </c>
      <c r="I63" s="423">
        <v>1011896.6100000001</v>
      </c>
      <c r="J63" s="423">
        <v>0</v>
      </c>
      <c r="K63" s="423">
        <v>0</v>
      </c>
      <c r="L63" s="869" t="s">
        <v>351</v>
      </c>
      <c r="M63" s="870" t="s">
        <v>351</v>
      </c>
      <c r="N63" s="871" t="s">
        <v>351</v>
      </c>
      <c r="O63" s="872" t="s">
        <v>351</v>
      </c>
      <c r="P63" s="873" t="s">
        <v>351</v>
      </c>
      <c r="Q63" s="873" t="s">
        <v>351</v>
      </c>
      <c r="R63" s="873" t="s">
        <v>351</v>
      </c>
      <c r="S63" s="874" t="s">
        <v>351</v>
      </c>
      <c r="T63" s="853" t="s">
        <v>351</v>
      </c>
      <c r="U63" s="716" t="s">
        <v>351</v>
      </c>
      <c r="V63" s="716" t="s">
        <v>351</v>
      </c>
      <c r="W63" s="716" t="s">
        <v>351</v>
      </c>
      <c r="X63" s="853" t="s">
        <v>351</v>
      </c>
      <c r="Y63" s="716" t="s">
        <v>351</v>
      </c>
      <c r="Z63" s="716" t="s">
        <v>351</v>
      </c>
      <c r="AA63" s="854" t="s">
        <v>351</v>
      </c>
      <c r="AB63" s="4">
        <v>10.3</v>
      </c>
      <c r="AC63" s="196" t="s">
        <v>281</v>
      </c>
      <c r="AD63" s="189" t="s">
        <v>300</v>
      </c>
      <c r="AE63" s="971">
        <v>3.6193270602780103E-14</v>
      </c>
      <c r="AF63" s="971">
        <v>-4.092726157978177E-11</v>
      </c>
      <c r="AG63" s="971">
        <v>0</v>
      </c>
      <c r="AH63" s="971">
        <v>0</v>
      </c>
      <c r="AI63" s="971">
        <v>0</v>
      </c>
      <c r="AJ63" s="971">
        <v>8.731149137020111E-11</v>
      </c>
      <c r="AK63" s="971">
        <v>0</v>
      </c>
      <c r="AL63" s="972">
        <v>0</v>
      </c>
      <c r="AT63" s="313">
        <v>10.3</v>
      </c>
      <c r="AU63" s="196" t="s">
        <v>281</v>
      </c>
      <c r="AV63" s="202" t="s">
        <v>141</v>
      </c>
      <c r="AW63" s="573">
        <v>739.2386991216772</v>
      </c>
      <c r="AX63" s="573">
        <v>0</v>
      </c>
      <c r="AY63" s="573">
        <v>874.9770511229041</v>
      </c>
      <c r="AZ63" s="580">
        <v>0</v>
      </c>
      <c r="BB63" s="1080" t="s">
        <v>155</v>
      </c>
      <c r="BC63" s="1080" t="s">
        <v>354</v>
      </c>
    </row>
    <row r="64" spans="1:55" s="88" customFormat="1" ht="15" customHeight="1">
      <c r="A64" s="436" t="s">
        <v>232</v>
      </c>
      <c r="B64" s="357" t="s">
        <v>282</v>
      </c>
      <c r="C64" s="606" t="s">
        <v>300</v>
      </c>
      <c r="D64" s="860">
        <v>332.354001</v>
      </c>
      <c r="E64" s="860">
        <v>155937.85</v>
      </c>
      <c r="F64" s="983"/>
      <c r="G64" s="991"/>
      <c r="H64" s="860">
        <v>402.591339</v>
      </c>
      <c r="I64" s="860">
        <v>171381.32</v>
      </c>
      <c r="J64" s="860"/>
      <c r="K64" s="974"/>
      <c r="L64" s="861"/>
      <c r="M64" s="862"/>
      <c r="N64" s="740"/>
      <c r="O64" s="741"/>
      <c r="P64" s="863"/>
      <c r="Q64" s="863"/>
      <c r="R64" s="863"/>
      <c r="S64" s="864"/>
      <c r="T64" s="865" t="s">
        <v>351</v>
      </c>
      <c r="U64" s="8" t="s">
        <v>351</v>
      </c>
      <c r="V64" s="8" t="s">
        <v>351</v>
      </c>
      <c r="W64" s="8" t="s">
        <v>351</v>
      </c>
      <c r="X64" s="865" t="s">
        <v>351</v>
      </c>
      <c r="Y64" s="8" t="s">
        <v>351</v>
      </c>
      <c r="Z64" s="8" t="s">
        <v>351</v>
      </c>
      <c r="AA64" s="866" t="s">
        <v>351</v>
      </c>
      <c r="AB64" s="4" t="s">
        <v>232</v>
      </c>
      <c r="AC64" s="191" t="s">
        <v>282</v>
      </c>
      <c r="AD64" s="189" t="s">
        <v>300</v>
      </c>
      <c r="AE64" s="968"/>
      <c r="AF64" s="968"/>
      <c r="AG64" s="968"/>
      <c r="AH64" s="968"/>
      <c r="AI64" s="968"/>
      <c r="AJ64" s="968"/>
      <c r="AK64" s="968"/>
      <c r="AL64" s="969"/>
      <c r="AT64" s="313" t="s">
        <v>232</v>
      </c>
      <c r="AU64" s="191" t="s">
        <v>282</v>
      </c>
      <c r="AV64" s="194" t="s">
        <v>141</v>
      </c>
      <c r="AW64" s="573">
        <v>469.19203479063884</v>
      </c>
      <c r="AX64" s="573" t="s">
        <v>149</v>
      </c>
      <c r="AY64" s="576">
        <v>425.695496643558</v>
      </c>
      <c r="AZ64" s="577" t="s">
        <v>149</v>
      </c>
      <c r="BB64" s="1080" t="s">
        <v>155</v>
      </c>
      <c r="BC64" s="1080" t="s">
        <v>155</v>
      </c>
    </row>
    <row r="65" spans="1:55" s="88" customFormat="1" ht="15" customHeight="1">
      <c r="A65" s="436" t="s">
        <v>233</v>
      </c>
      <c r="B65" s="357" t="s">
        <v>92</v>
      </c>
      <c r="C65" s="606" t="s">
        <v>300</v>
      </c>
      <c r="D65" s="860">
        <v>115.370239</v>
      </c>
      <c r="E65" s="860">
        <v>152885.04</v>
      </c>
      <c r="F65" s="983"/>
      <c r="G65" s="991"/>
      <c r="H65" s="860">
        <v>613.434663</v>
      </c>
      <c r="I65" s="860">
        <v>705067.94</v>
      </c>
      <c r="J65" s="860"/>
      <c r="K65" s="974"/>
      <c r="L65" s="861"/>
      <c r="M65" s="862"/>
      <c r="N65" s="740"/>
      <c r="O65" s="741"/>
      <c r="P65" s="863"/>
      <c r="Q65" s="863"/>
      <c r="R65" s="863"/>
      <c r="S65" s="864"/>
      <c r="T65" s="865" t="s">
        <v>351</v>
      </c>
      <c r="U65" s="8" t="s">
        <v>351</v>
      </c>
      <c r="V65" s="8" t="s">
        <v>351</v>
      </c>
      <c r="W65" s="8" t="s">
        <v>351</v>
      </c>
      <c r="X65" s="865" t="s">
        <v>351</v>
      </c>
      <c r="Y65" s="8" t="s">
        <v>351</v>
      </c>
      <c r="Z65" s="8" t="s">
        <v>351</v>
      </c>
      <c r="AA65" s="866" t="s">
        <v>351</v>
      </c>
      <c r="AB65" s="4" t="s">
        <v>233</v>
      </c>
      <c r="AC65" s="191" t="s">
        <v>92</v>
      </c>
      <c r="AD65" s="189" t="s">
        <v>300</v>
      </c>
      <c r="AE65" s="968"/>
      <c r="AF65" s="968"/>
      <c r="AG65" s="968"/>
      <c r="AH65" s="968"/>
      <c r="AI65" s="968"/>
      <c r="AJ65" s="968"/>
      <c r="AK65" s="968"/>
      <c r="AL65" s="969"/>
      <c r="AT65" s="313" t="s">
        <v>233</v>
      </c>
      <c r="AU65" s="191" t="s">
        <v>92</v>
      </c>
      <c r="AV65" s="194" t="s">
        <v>141</v>
      </c>
      <c r="AW65" s="573">
        <v>1325.168789847094</v>
      </c>
      <c r="AX65" s="573" t="s">
        <v>149</v>
      </c>
      <c r="AY65" s="576">
        <v>1149.3774032133556</v>
      </c>
      <c r="AZ65" s="577" t="s">
        <v>149</v>
      </c>
      <c r="BB65" s="1080" t="s">
        <v>155</v>
      </c>
      <c r="BC65" s="1080" t="s">
        <v>155</v>
      </c>
    </row>
    <row r="66" spans="1:55" s="88" customFormat="1" ht="15" customHeight="1">
      <c r="A66" s="436" t="s">
        <v>234</v>
      </c>
      <c r="B66" s="357" t="s">
        <v>283</v>
      </c>
      <c r="C66" s="606" t="s">
        <v>300</v>
      </c>
      <c r="D66" s="860">
        <v>43.962036</v>
      </c>
      <c r="E66" s="860">
        <v>53369.84</v>
      </c>
      <c r="F66" s="860"/>
      <c r="G66" s="860"/>
      <c r="H66" s="860">
        <v>63.70036</v>
      </c>
      <c r="I66" s="860">
        <v>76756.16</v>
      </c>
      <c r="J66" s="992"/>
      <c r="K66" s="993"/>
      <c r="L66" s="861"/>
      <c r="M66" s="862"/>
      <c r="N66" s="740"/>
      <c r="O66" s="741"/>
      <c r="P66" s="863"/>
      <c r="Q66" s="863"/>
      <c r="R66" s="863"/>
      <c r="S66" s="864"/>
      <c r="T66" s="865" t="s">
        <v>351</v>
      </c>
      <c r="U66" s="8" t="s">
        <v>351</v>
      </c>
      <c r="V66" s="8" t="s">
        <v>351</v>
      </c>
      <c r="W66" s="8" t="s">
        <v>351</v>
      </c>
      <c r="X66" s="865" t="s">
        <v>351</v>
      </c>
      <c r="Y66" s="8" t="s">
        <v>351</v>
      </c>
      <c r="Z66" s="8" t="s">
        <v>351</v>
      </c>
      <c r="AA66" s="866" t="s">
        <v>351</v>
      </c>
      <c r="AB66" s="4" t="s">
        <v>234</v>
      </c>
      <c r="AC66" s="191" t="s">
        <v>283</v>
      </c>
      <c r="AD66" s="189" t="s">
        <v>300</v>
      </c>
      <c r="AE66" s="968"/>
      <c r="AF66" s="968"/>
      <c r="AG66" s="968"/>
      <c r="AH66" s="968"/>
      <c r="AI66" s="968"/>
      <c r="AJ66" s="968"/>
      <c r="AK66" s="968"/>
      <c r="AL66" s="969"/>
      <c r="AT66" s="313" t="s">
        <v>234</v>
      </c>
      <c r="AU66" s="191" t="s">
        <v>283</v>
      </c>
      <c r="AV66" s="194" t="s">
        <v>141</v>
      </c>
      <c r="AW66" s="576">
        <v>1213.9983689563421</v>
      </c>
      <c r="AX66" s="576" t="s">
        <v>149</v>
      </c>
      <c r="AY66" s="583">
        <v>1204.956455505118</v>
      </c>
      <c r="AZ66" s="584" t="s">
        <v>149</v>
      </c>
      <c r="BB66" s="1080" t="s">
        <v>155</v>
      </c>
      <c r="BC66" s="1080" t="s">
        <v>155</v>
      </c>
    </row>
    <row r="67" spans="1:55" s="88" customFormat="1" ht="15" customHeight="1" thickBot="1">
      <c r="A67" s="436" t="s">
        <v>284</v>
      </c>
      <c r="B67" s="615" t="s">
        <v>285</v>
      </c>
      <c r="C67" s="602" t="s">
        <v>300</v>
      </c>
      <c r="D67" s="860">
        <v>1.486674</v>
      </c>
      <c r="E67" s="860">
        <v>2379.8</v>
      </c>
      <c r="F67" s="980"/>
      <c r="G67" s="980"/>
      <c r="H67" s="860">
        <v>76.757238</v>
      </c>
      <c r="I67" s="860">
        <v>58691.19</v>
      </c>
      <c r="J67" s="980"/>
      <c r="K67" s="982"/>
      <c r="L67" s="861"/>
      <c r="M67" s="862"/>
      <c r="N67" s="740"/>
      <c r="O67" s="741"/>
      <c r="P67" s="863"/>
      <c r="Q67" s="863"/>
      <c r="R67" s="863"/>
      <c r="S67" s="864"/>
      <c r="T67" s="865" t="s">
        <v>351</v>
      </c>
      <c r="U67" s="8" t="s">
        <v>351</v>
      </c>
      <c r="V67" s="8" t="s">
        <v>351</v>
      </c>
      <c r="W67" s="8" t="s">
        <v>351</v>
      </c>
      <c r="X67" s="865" t="s">
        <v>351</v>
      </c>
      <c r="Y67" s="8" t="s">
        <v>351</v>
      </c>
      <c r="Z67" s="8" t="s">
        <v>351</v>
      </c>
      <c r="AA67" s="866" t="s">
        <v>351</v>
      </c>
      <c r="AB67" s="4" t="s">
        <v>284</v>
      </c>
      <c r="AC67" s="191" t="s">
        <v>285</v>
      </c>
      <c r="AD67" s="189" t="s">
        <v>300</v>
      </c>
      <c r="AE67" s="968"/>
      <c r="AF67" s="968"/>
      <c r="AG67" s="968"/>
      <c r="AH67" s="968"/>
      <c r="AI67" s="968"/>
      <c r="AJ67" s="968"/>
      <c r="AK67" s="968"/>
      <c r="AL67" s="969"/>
      <c r="AT67" s="313" t="s">
        <v>284</v>
      </c>
      <c r="AU67" s="203" t="s">
        <v>285</v>
      </c>
      <c r="AV67" s="188" t="s">
        <v>141</v>
      </c>
      <c r="AW67" s="578">
        <v>1600.7544357404515</v>
      </c>
      <c r="AX67" s="578" t="s">
        <v>149</v>
      </c>
      <c r="AY67" s="578">
        <v>764.6339489182766</v>
      </c>
      <c r="AZ67" s="579" t="s">
        <v>149</v>
      </c>
      <c r="BB67" s="1080" t="s">
        <v>155</v>
      </c>
      <c r="BC67" s="1080" t="s">
        <v>155</v>
      </c>
    </row>
    <row r="68" spans="1:55" s="88" customFormat="1" ht="15" customHeight="1" thickBot="1">
      <c r="A68" s="442">
        <v>10.4</v>
      </c>
      <c r="B68" s="621" t="s">
        <v>17</v>
      </c>
      <c r="C68" s="622" t="s">
        <v>300</v>
      </c>
      <c r="D68" s="860">
        <v>67.853998</v>
      </c>
      <c r="E68" s="860">
        <v>71138.63</v>
      </c>
      <c r="F68" s="994"/>
      <c r="G68" s="994"/>
      <c r="H68" s="860">
        <v>156.658176</v>
      </c>
      <c r="I68" s="860">
        <v>275322</v>
      </c>
      <c r="J68" s="994"/>
      <c r="K68" s="995"/>
      <c r="L68" s="861"/>
      <c r="M68" s="862"/>
      <c r="N68" s="740"/>
      <c r="O68" s="741"/>
      <c r="P68" s="863"/>
      <c r="Q68" s="863"/>
      <c r="R68" s="863"/>
      <c r="S68" s="864"/>
      <c r="T68" s="865" t="s">
        <v>351</v>
      </c>
      <c r="U68" s="8" t="s">
        <v>351</v>
      </c>
      <c r="V68" s="8" t="s">
        <v>351</v>
      </c>
      <c r="W68" s="8" t="s">
        <v>351</v>
      </c>
      <c r="X68" s="865" t="s">
        <v>351</v>
      </c>
      <c r="Y68" s="8" t="s">
        <v>351</v>
      </c>
      <c r="Z68" s="8" t="s">
        <v>351</v>
      </c>
      <c r="AA68" s="866" t="s">
        <v>351</v>
      </c>
      <c r="AB68" s="13">
        <v>10.4</v>
      </c>
      <c r="AC68" s="199" t="s">
        <v>17</v>
      </c>
      <c r="AD68" s="207" t="s">
        <v>300</v>
      </c>
      <c r="AE68" s="996"/>
      <c r="AF68" s="996"/>
      <c r="AG68" s="996"/>
      <c r="AH68" s="996"/>
      <c r="AI68" s="996"/>
      <c r="AJ68" s="996"/>
      <c r="AK68" s="996"/>
      <c r="AL68" s="997"/>
      <c r="AT68" s="316">
        <v>10.4</v>
      </c>
      <c r="AU68" s="199" t="s">
        <v>17</v>
      </c>
      <c r="AV68" s="322" t="s">
        <v>141</v>
      </c>
      <c r="AW68" s="570">
        <v>1048.4073466091122</v>
      </c>
      <c r="AX68" s="570" t="s">
        <v>149</v>
      </c>
      <c r="AY68" s="570">
        <v>1757.46971546509</v>
      </c>
      <c r="AZ68" s="572" t="s">
        <v>149</v>
      </c>
      <c r="BB68" s="1080" t="s">
        <v>155</v>
      </c>
      <c r="BC68" s="1080" t="s">
        <v>155</v>
      </c>
    </row>
    <row r="69" spans="1:53" ht="15" customHeight="1" thickBot="1" thickTop="1">
      <c r="A69" s="208"/>
      <c r="B69" s="1224"/>
      <c r="C69" s="1225"/>
      <c r="D69" s="34"/>
      <c r="E69" s="34"/>
      <c r="F69" s="34"/>
      <c r="G69" s="34"/>
      <c r="H69" s="34"/>
      <c r="I69" s="34"/>
      <c r="J69" s="34"/>
      <c r="K69" s="34"/>
      <c r="M69" s="10"/>
      <c r="N69" s="10"/>
      <c r="O69" s="91"/>
      <c r="P69" s="10"/>
      <c r="Q69" s="10"/>
      <c r="R69" s="10"/>
      <c r="T69" s="344"/>
      <c r="AT69" s="88"/>
      <c r="AU69" s="88"/>
      <c r="AV69" s="88"/>
      <c r="AW69" s="88"/>
      <c r="AX69" s="88"/>
      <c r="AY69" s="88"/>
      <c r="AZ69" s="88"/>
      <c r="BA69" s="88"/>
    </row>
    <row r="70" spans="1:28" ht="12.75" customHeight="1" thickBot="1">
      <c r="A70" s="1222"/>
      <c r="B70" s="1223"/>
      <c r="C70" s="400" t="s">
        <v>157</v>
      </c>
      <c r="D70" s="326">
        <f>COUNTBLANK(D11:D68)</f>
        <v>0</v>
      </c>
      <c r="E70" s="326">
        <f aca="true" t="shared" si="0" ref="E70:K70">COUNTBLANK(E11:E68)</f>
        <v>0</v>
      </c>
      <c r="F70" s="326">
        <f t="shared" si="0"/>
        <v>43</v>
      </c>
      <c r="G70" s="326">
        <f t="shared" si="0"/>
        <v>43</v>
      </c>
      <c r="H70" s="326">
        <f t="shared" si="0"/>
        <v>0</v>
      </c>
      <c r="I70" s="326">
        <f t="shared" si="0"/>
        <v>0</v>
      </c>
      <c r="J70" s="326">
        <f t="shared" si="0"/>
        <v>43</v>
      </c>
      <c r="K70" s="327">
        <f t="shared" si="0"/>
        <v>43</v>
      </c>
      <c r="M70" s="10"/>
      <c r="N70" s="10"/>
      <c r="O70" s="10"/>
      <c r="P70" s="10"/>
      <c r="Q70" s="10"/>
      <c r="R70" s="10"/>
      <c r="T70" s="344"/>
      <c r="AB70" s="88"/>
    </row>
    <row r="71" spans="3:28" ht="12.75" customHeight="1" thickBot="1">
      <c r="C71" s="400" t="s">
        <v>174</v>
      </c>
      <c r="D71" s="326">
        <f>54-(COUNT(D11:D68)+D70)</f>
        <v>-4</v>
      </c>
      <c r="E71" s="326">
        <f aca="true" t="shared" si="1" ref="E71:K71">54-(COUNT(E11:E68)+E70)</f>
        <v>-4</v>
      </c>
      <c r="F71" s="326">
        <f t="shared" si="1"/>
        <v>-4</v>
      </c>
      <c r="G71" s="326">
        <f t="shared" si="1"/>
        <v>-4</v>
      </c>
      <c r="H71" s="326">
        <f t="shared" si="1"/>
        <v>0</v>
      </c>
      <c r="I71" s="326">
        <f t="shared" si="1"/>
        <v>0</v>
      </c>
      <c r="J71" s="326">
        <f t="shared" si="1"/>
        <v>-4</v>
      </c>
      <c r="K71" s="326">
        <f t="shared" si="1"/>
        <v>-4</v>
      </c>
      <c r="M71" s="10"/>
      <c r="N71" s="10"/>
      <c r="O71" s="10"/>
      <c r="P71" s="10"/>
      <c r="Q71" s="10"/>
      <c r="R71" s="10"/>
      <c r="AB71" s="88"/>
    </row>
    <row r="72" spans="13:28" ht="12.75" customHeight="1">
      <c r="M72" s="10"/>
      <c r="N72" s="10"/>
      <c r="O72" s="10"/>
      <c r="P72" s="10"/>
      <c r="Q72" s="10"/>
      <c r="R72" s="10"/>
      <c r="AB72" s="88"/>
    </row>
    <row r="73" spans="13:18" ht="12.75" customHeight="1">
      <c r="M73" s="10"/>
      <c r="N73" s="10"/>
      <c r="O73" s="10"/>
      <c r="P73" s="10"/>
      <c r="Q73" s="10"/>
      <c r="R73" s="10"/>
    </row>
    <row r="74" spans="13:18" ht="12.75" customHeight="1">
      <c r="M74" s="10"/>
      <c r="N74" s="10"/>
      <c r="O74" s="10"/>
      <c r="P74" s="10"/>
      <c r="Q74" s="10"/>
      <c r="R74" s="10"/>
    </row>
    <row r="75" spans="13:18" ht="12.75" customHeight="1">
      <c r="M75" s="10"/>
      <c r="N75" s="10"/>
      <c r="O75" s="10"/>
      <c r="P75" s="10"/>
      <c r="Q75" s="10"/>
      <c r="R75" s="10"/>
    </row>
    <row r="76" spans="13:18" ht="12.75" customHeight="1">
      <c r="M76" s="10"/>
      <c r="N76" s="10"/>
      <c r="O76" s="10"/>
      <c r="P76" s="10"/>
      <c r="Q76" s="10"/>
      <c r="R76" s="10"/>
    </row>
    <row r="92" ht="12.75" customHeight="1">
      <c r="AM92" s="287"/>
    </row>
    <row r="93" ht="12.75" customHeight="1">
      <c r="AM93" s="287"/>
    </row>
    <row r="94" ht="12.75" customHeight="1">
      <c r="AM94" s="287"/>
    </row>
  </sheetData>
  <sheetProtection selectLockedCells="1"/>
  <mergeCells count="24">
    <mergeCell ref="AT2:AV4"/>
    <mergeCell ref="AG9:AH9"/>
    <mergeCell ref="AI9:AJ9"/>
    <mergeCell ref="AK9:AL9"/>
    <mergeCell ref="AI6:AL6"/>
    <mergeCell ref="AE7:AL7"/>
    <mergeCell ref="AE8:AH8"/>
    <mergeCell ref="AI8:AL8"/>
    <mergeCell ref="A70:B70"/>
    <mergeCell ref="B69:C69"/>
    <mergeCell ref="AE9:AF9"/>
    <mergeCell ref="D9:E9"/>
    <mergeCell ref="H9:I9"/>
    <mergeCell ref="D2:D3"/>
    <mergeCell ref="E2:E3"/>
    <mergeCell ref="B6:D6"/>
    <mergeCell ref="I4:K4"/>
    <mergeCell ref="H2:I2"/>
    <mergeCell ref="AY8:AZ8"/>
    <mergeCell ref="AW8:AX8"/>
    <mergeCell ref="D8:G8"/>
    <mergeCell ref="J9:K9"/>
    <mergeCell ref="F9:G9"/>
    <mergeCell ref="H8:K8"/>
  </mergeCells>
  <conditionalFormatting sqref="AW11:AZ68">
    <cfRule type="cellIs" priority="2" dxfId="21" operator="equal" stopIfTrue="1">
      <formula>$AW$3</formula>
    </cfRule>
    <cfRule type="cellIs" priority="3" dxfId="5" operator="equal" stopIfTrue="1">
      <formula>$AW$4</formula>
    </cfRule>
    <cfRule type="cellIs" priority="4" dxfId="23" operator="equal" stopIfTrue="1">
      <formula>$AW$2</formula>
    </cfRule>
  </conditionalFormatting>
  <conditionalFormatting sqref="D71:K71">
    <cfRule type="cellIs" priority="5" dxfId="0" operator="greaterThan" stopIfTrue="1">
      <formula>0</formula>
    </cfRule>
  </conditionalFormatting>
  <conditionalFormatting sqref="BB11:BC68">
    <cfRule type="containsText" priority="1" dxfId="25" operator="containsText" stopIfTrue="1" text="CHECK">
      <formula>NOT(ISERROR(SEARCH("CHECK",BB11)))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56" r:id="rId3"/>
  <colBreaks count="1" manualBreakCount="1">
    <brk id="11" max="65535" man="1"/>
  </colBreaks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2:P38"/>
  <sheetViews>
    <sheetView showGridLines="0" zoomScale="70" zoomScaleNormal="70" zoomScaleSheetLayoutView="75" zoomScalePageLayoutView="0" workbookViewId="0" topLeftCell="A1">
      <selection activeCell="P24" sqref="P24"/>
    </sheetView>
  </sheetViews>
  <sheetFormatPr defaultColWidth="10.875" defaultRowHeight="12.75"/>
  <cols>
    <col min="1" max="1" width="8.375" style="86" customWidth="1"/>
    <col min="2" max="2" width="36.875" style="86" customWidth="1"/>
    <col min="3" max="3" width="25.875" style="86" customWidth="1"/>
    <col min="4" max="4" width="11.75390625" style="86" customWidth="1"/>
    <col min="5" max="6" width="22.75390625" style="86" customWidth="1"/>
    <col min="7" max="7" width="5.625" style="86" customWidth="1"/>
    <col min="8" max="8" width="5.75390625" style="86" customWidth="1"/>
    <col min="9" max="16384" width="10.875" style="86" customWidth="1"/>
  </cols>
  <sheetData>
    <row r="1" ht="13.5" thickBot="1"/>
    <row r="2" spans="1:10" ht="12.75" customHeight="1">
      <c r="A2" s="628"/>
      <c r="B2" s="629"/>
      <c r="C2" s="629"/>
      <c r="D2" s="809" t="s">
        <v>246</v>
      </c>
      <c r="E2" s="1104" t="s">
        <v>366</v>
      </c>
      <c r="F2" s="810" t="s">
        <v>367</v>
      </c>
      <c r="G2" s="811"/>
      <c r="I2" s="180"/>
      <c r="J2" s="180"/>
    </row>
    <row r="3" spans="1:10" ht="12.75" customHeight="1">
      <c r="A3" s="630"/>
      <c r="B3" s="209"/>
      <c r="C3" s="209"/>
      <c r="D3" s="329" t="s">
        <v>209</v>
      </c>
      <c r="E3" s="210"/>
      <c r="F3" s="130" t="e">
        <f>#REF!</f>
        <v>#REF!</v>
      </c>
      <c r="G3" s="180"/>
      <c r="H3" s="180"/>
      <c r="I3" s="180"/>
      <c r="J3" s="180"/>
    </row>
    <row r="4" spans="1:10" ht="12.75" customHeight="1">
      <c r="A4" s="630"/>
      <c r="B4" s="209"/>
      <c r="C4" s="209"/>
      <c r="D4" s="1113" t="s">
        <v>192</v>
      </c>
      <c r="E4" s="1108"/>
      <c r="F4" s="1109"/>
      <c r="G4" s="180"/>
      <c r="H4" s="180"/>
      <c r="I4" s="180"/>
      <c r="J4" s="180"/>
    </row>
    <row r="5" spans="1:10" ht="12.75" customHeight="1">
      <c r="A5" s="630"/>
      <c r="B5" s="631"/>
      <c r="C5" s="209"/>
      <c r="D5" s="329" t="s">
        <v>205</v>
      </c>
      <c r="E5" s="131"/>
      <c r="F5" s="130"/>
      <c r="G5" s="180"/>
      <c r="H5" s="180"/>
      <c r="I5" s="180"/>
      <c r="J5" s="180"/>
    </row>
    <row r="6" spans="1:10" ht="12.75" customHeight="1">
      <c r="A6" s="632" t="s">
        <v>192</v>
      </c>
      <c r="B6" s="209"/>
      <c r="C6" s="209"/>
      <c r="D6" s="1113" t="e">
        <f>#REF!</f>
        <v>#REF!</v>
      </c>
      <c r="E6" s="1108"/>
      <c r="F6" s="1109"/>
      <c r="G6" s="180"/>
      <c r="H6" s="180"/>
      <c r="I6" s="180"/>
      <c r="J6" s="180"/>
    </row>
    <row r="7" spans="1:10" ht="12.75" customHeight="1">
      <c r="A7" s="630"/>
      <c r="B7" s="209"/>
      <c r="C7" s="209"/>
      <c r="D7" s="633" t="s">
        <v>176</v>
      </c>
      <c r="E7" s="210" t="e">
        <f>#REF!</f>
        <v>#REF!</v>
      </c>
      <c r="F7" s="684" t="e">
        <f>#REF!</f>
        <v>#REF!</v>
      </c>
      <c r="G7" s="180"/>
      <c r="H7" s="180"/>
      <c r="I7" s="180"/>
      <c r="J7" s="180"/>
    </row>
    <row r="8" spans="1:10" ht="12.75" customHeight="1">
      <c r="A8" s="634"/>
      <c r="B8" s="635"/>
      <c r="C8" s="635"/>
      <c r="D8" s="329" t="s">
        <v>208</v>
      </c>
      <c r="E8" s="210" t="e">
        <f>#REF!</f>
        <v>#REF!</v>
      </c>
      <c r="F8" s="130"/>
      <c r="G8" s="180"/>
      <c r="H8" s="180"/>
      <c r="I8" s="180"/>
      <c r="J8" s="180"/>
    </row>
    <row r="9" spans="1:13" ht="12.75" customHeight="1">
      <c r="A9" s="634"/>
      <c r="B9" s="1229" t="s">
        <v>9</v>
      </c>
      <c r="C9" s="1229"/>
      <c r="D9" s="636"/>
      <c r="E9" s="637"/>
      <c r="F9" s="638"/>
      <c r="G9" s="180"/>
      <c r="H9" s="180"/>
      <c r="I9" s="180"/>
      <c r="J9" s="180"/>
      <c r="K9" s="1114" t="s">
        <v>180</v>
      </c>
      <c r="L9" s="1114"/>
      <c r="M9" s="1114"/>
    </row>
    <row r="10" spans="1:13" s="87" customFormat="1" ht="12.75" customHeight="1">
      <c r="A10" s="639"/>
      <c r="B10" s="1229"/>
      <c r="C10" s="1229"/>
      <c r="D10" s="640"/>
      <c r="E10" s="209"/>
      <c r="F10" s="641"/>
      <c r="G10" s="209"/>
      <c r="H10" s="209"/>
      <c r="I10" s="209"/>
      <c r="J10" s="209"/>
      <c r="K10" s="1114"/>
      <c r="L10" s="1114"/>
      <c r="M10" s="1114"/>
    </row>
    <row r="11" spans="1:13" s="87" customFormat="1" ht="12.75" customHeight="1">
      <c r="A11" s="639"/>
      <c r="B11" s="1240" t="s">
        <v>199</v>
      </c>
      <c r="C11" s="1240"/>
      <c r="D11" s="640"/>
      <c r="E11" s="209"/>
      <c r="F11" s="641"/>
      <c r="G11" s="209"/>
      <c r="H11" s="209"/>
      <c r="I11" s="209"/>
      <c r="J11" s="209"/>
      <c r="K11" s="1114"/>
      <c r="L11" s="1114"/>
      <c r="M11" s="1114"/>
    </row>
    <row r="12" spans="1:13" s="87" customFormat="1" ht="12.75" customHeight="1">
      <c r="A12" s="639"/>
      <c r="B12" s="642"/>
      <c r="C12" s="643"/>
      <c r="D12" s="640"/>
      <c r="E12" s="209"/>
      <c r="F12" s="641"/>
      <c r="G12" s="209"/>
      <c r="H12" s="209"/>
      <c r="I12" s="209"/>
      <c r="J12" s="209"/>
      <c r="K12" s="1114"/>
      <c r="L12" s="1114"/>
      <c r="M12" s="1114"/>
    </row>
    <row r="13" spans="1:13" s="87" customFormat="1" ht="12" customHeight="1">
      <c r="A13" s="639"/>
      <c r="B13" s="1240" t="s">
        <v>10</v>
      </c>
      <c r="C13" s="1240"/>
      <c r="D13" s="640"/>
      <c r="E13" s="209"/>
      <c r="F13" s="641"/>
      <c r="G13" s="209"/>
      <c r="H13" s="209"/>
      <c r="I13" s="209"/>
      <c r="J13" s="209"/>
      <c r="L13" s="1125" t="s">
        <v>31</v>
      </c>
      <c r="M13" s="1125"/>
    </row>
    <row r="14" spans="1:13" s="87" customFormat="1" ht="12.75" customHeight="1" thickBot="1">
      <c r="A14" s="644"/>
      <c r="B14" s="645"/>
      <c r="C14" s="645"/>
      <c r="D14" s="645"/>
      <c r="E14" s="646"/>
      <c r="F14" s="647"/>
      <c r="G14" s="696" t="s">
        <v>181</v>
      </c>
      <c r="H14" s="696" t="s">
        <v>181</v>
      </c>
      <c r="I14" s="696" t="s">
        <v>182</v>
      </c>
      <c r="J14" s="696" t="s">
        <v>182</v>
      </c>
      <c r="L14" s="1125"/>
      <c r="M14" s="1125"/>
    </row>
    <row r="15" spans="1:16" ht="12.75" customHeight="1">
      <c r="A15" s="1255" t="s">
        <v>59</v>
      </c>
      <c r="B15" s="1241" t="s">
        <v>11</v>
      </c>
      <c r="C15" s="1242"/>
      <c r="D15" s="648"/>
      <c r="E15" s="649"/>
      <c r="F15" s="650"/>
      <c r="G15" s="813"/>
      <c r="H15" s="813"/>
      <c r="I15" s="813"/>
      <c r="J15" s="813"/>
      <c r="K15" s="1250" t="s">
        <v>59</v>
      </c>
      <c r="L15" s="1253" t="s">
        <v>11</v>
      </c>
      <c r="M15" s="1254"/>
      <c r="N15" s="998"/>
      <c r="O15" s="999"/>
      <c r="P15" s="1000"/>
    </row>
    <row r="16" spans="1:16" ht="12.75" customHeight="1">
      <c r="A16" s="1251"/>
      <c r="B16" s="1243"/>
      <c r="C16" s="1244"/>
      <c r="D16" s="651" t="s">
        <v>203</v>
      </c>
      <c r="E16" s="651">
        <v>2013</v>
      </c>
      <c r="F16" s="1001">
        <v>2014</v>
      </c>
      <c r="G16" s="692">
        <v>2013</v>
      </c>
      <c r="H16" s="693">
        <v>2014</v>
      </c>
      <c r="I16" s="693">
        <v>2013</v>
      </c>
      <c r="J16" s="210">
        <v>2014</v>
      </c>
      <c r="K16" s="1251"/>
      <c r="L16" s="1243"/>
      <c r="M16" s="1244"/>
      <c r="N16" s="651" t="s">
        <v>203</v>
      </c>
      <c r="O16" s="651">
        <v>2013</v>
      </c>
      <c r="P16" s="1001">
        <v>2014</v>
      </c>
    </row>
    <row r="17" spans="1:16" ht="12.75" customHeight="1">
      <c r="A17" s="1252"/>
      <c r="B17" s="1245"/>
      <c r="C17" s="1246"/>
      <c r="D17" s="652" t="s">
        <v>192</v>
      </c>
      <c r="E17" s="652" t="s">
        <v>201</v>
      </c>
      <c r="F17" s="653" t="s">
        <v>201</v>
      </c>
      <c r="G17" s="694"/>
      <c r="H17" s="695"/>
      <c r="I17" s="695"/>
      <c r="J17" s="696"/>
      <c r="K17" s="1252"/>
      <c r="L17" s="1245"/>
      <c r="M17" s="1246"/>
      <c r="N17" s="652" t="s">
        <v>192</v>
      </c>
      <c r="O17" s="652" t="s">
        <v>201</v>
      </c>
      <c r="P17" s="653" t="s">
        <v>201</v>
      </c>
    </row>
    <row r="18" spans="1:16" ht="12.75" customHeight="1">
      <c r="A18" s="1247" t="s">
        <v>345</v>
      </c>
      <c r="B18" s="1248"/>
      <c r="C18" s="1248"/>
      <c r="D18" s="1248"/>
      <c r="E18" s="1248"/>
      <c r="F18" s="1249"/>
      <c r="G18" s="1002"/>
      <c r="H18" s="1003"/>
      <c r="I18" s="1003"/>
      <c r="J18" s="1004"/>
      <c r="K18" s="1247" t="s">
        <v>73</v>
      </c>
      <c r="L18" s="1248"/>
      <c r="M18" s="1248"/>
      <c r="N18" s="1248"/>
      <c r="O18" s="1248"/>
      <c r="P18" s="1249"/>
    </row>
    <row r="19" spans="1:16" s="373" customFormat="1" ht="13.5" customHeight="1">
      <c r="A19" s="1005">
        <v>1</v>
      </c>
      <c r="B19" s="1006" t="s">
        <v>72</v>
      </c>
      <c r="C19" s="1007"/>
      <c r="D19" s="1008" t="s">
        <v>57</v>
      </c>
      <c r="E19" s="1009">
        <v>53207.428474</v>
      </c>
      <c r="F19" s="1009">
        <v>0</v>
      </c>
      <c r="G19" s="701"/>
      <c r="H19" s="702"/>
      <c r="I19" s="702"/>
      <c r="J19" s="703"/>
      <c r="K19" s="654">
        <v>1</v>
      </c>
      <c r="L19" s="655" t="s">
        <v>72</v>
      </c>
      <c r="M19" s="656"/>
      <c r="N19" s="657" t="s">
        <v>57</v>
      </c>
      <c r="O19" s="1010">
        <v>2.0000006770715117E-06</v>
      </c>
      <c r="P19" s="1011">
        <v>0</v>
      </c>
    </row>
    <row r="20" spans="1:16" s="373" customFormat="1" ht="13.5" customHeight="1">
      <c r="A20" s="1012" t="s">
        <v>215</v>
      </c>
      <c r="B20" s="1013" t="s">
        <v>196</v>
      </c>
      <c r="C20" s="1014"/>
      <c r="D20" s="1008" t="s">
        <v>57</v>
      </c>
      <c r="E20" s="1009">
        <v>38891.946507</v>
      </c>
      <c r="F20" s="1009">
        <v>0</v>
      </c>
      <c r="G20" s="701"/>
      <c r="H20" s="702"/>
      <c r="I20" s="702"/>
      <c r="J20" s="703"/>
      <c r="K20" s="658" t="s">
        <v>215</v>
      </c>
      <c r="L20" s="216" t="s">
        <v>196</v>
      </c>
      <c r="M20" s="659"/>
      <c r="N20" s="657" t="s">
        <v>57</v>
      </c>
      <c r="O20" s="1010">
        <v>0</v>
      </c>
      <c r="P20" s="1011">
        <v>0</v>
      </c>
    </row>
    <row r="21" spans="1:16" s="373" customFormat="1" ht="13.5" customHeight="1">
      <c r="A21" s="1015" t="s">
        <v>287</v>
      </c>
      <c r="B21" s="1013" t="s">
        <v>12</v>
      </c>
      <c r="C21" s="1016"/>
      <c r="D21" s="1008" t="s">
        <v>57</v>
      </c>
      <c r="E21" s="1017">
        <v>14315.481967</v>
      </c>
      <c r="F21" s="1017">
        <v>0</v>
      </c>
      <c r="G21" s="701"/>
      <c r="H21" s="702"/>
      <c r="I21" s="702"/>
      <c r="J21" s="703"/>
      <c r="K21" s="660" t="s">
        <v>287</v>
      </c>
      <c r="L21" s="216" t="s">
        <v>12</v>
      </c>
      <c r="M21" s="661"/>
      <c r="N21" s="657" t="s">
        <v>57</v>
      </c>
      <c r="O21" s="1010">
        <v>0</v>
      </c>
      <c r="P21" s="1011">
        <v>0</v>
      </c>
    </row>
    <row r="22" spans="1:16" s="88" customFormat="1" ht="13.5" customHeight="1">
      <c r="A22" s="654"/>
      <c r="B22" s="655" t="s">
        <v>60</v>
      </c>
      <c r="C22" s="656"/>
      <c r="D22" s="657" t="s">
        <v>57</v>
      </c>
      <c r="E22" s="301">
        <v>1283.696612</v>
      </c>
      <c r="F22" s="301"/>
      <c r="G22" s="1018"/>
      <c r="H22" s="1019"/>
      <c r="I22" s="1019"/>
      <c r="J22" s="1020"/>
      <c r="K22" s="654"/>
      <c r="L22" s="655" t="s">
        <v>60</v>
      </c>
      <c r="M22" s="656"/>
      <c r="N22" s="1021" t="s">
        <v>57</v>
      </c>
      <c r="O22" s="1022">
        <v>0</v>
      </c>
      <c r="P22" s="300">
        <v>0</v>
      </c>
    </row>
    <row r="23" spans="1:16" s="88" customFormat="1" ht="13.5" customHeight="1">
      <c r="A23" s="658"/>
      <c r="B23" s="216" t="s">
        <v>196</v>
      </c>
      <c r="C23" s="659"/>
      <c r="D23" s="657" t="s">
        <v>57</v>
      </c>
      <c r="E23" s="300">
        <v>1075.102617</v>
      </c>
      <c r="F23" s="300"/>
      <c r="G23" s="1018"/>
      <c r="H23" s="1019"/>
      <c r="I23" s="1019"/>
      <c r="J23" s="1020"/>
      <c r="K23" s="658"/>
      <c r="L23" s="216" t="s">
        <v>196</v>
      </c>
      <c r="M23" s="659"/>
      <c r="N23" s="1021" t="s">
        <v>57</v>
      </c>
      <c r="O23" s="1023"/>
      <c r="P23" s="1024"/>
    </row>
    <row r="24" spans="1:16" s="88" customFormat="1" ht="13.5" customHeight="1">
      <c r="A24" s="658"/>
      <c r="B24" s="662" t="s">
        <v>12</v>
      </c>
      <c r="C24" s="661"/>
      <c r="D24" s="657" t="s">
        <v>57</v>
      </c>
      <c r="E24" s="300">
        <v>208.593995</v>
      </c>
      <c r="F24" s="300"/>
      <c r="G24" s="1018"/>
      <c r="H24" s="1019"/>
      <c r="I24" s="1019"/>
      <c r="J24" s="1020"/>
      <c r="K24" s="658"/>
      <c r="L24" s="662" t="s">
        <v>12</v>
      </c>
      <c r="M24" s="661"/>
      <c r="N24" s="1021" t="s">
        <v>57</v>
      </c>
      <c r="O24" s="1025"/>
      <c r="P24" s="1024"/>
    </row>
    <row r="25" spans="1:16" s="88" customFormat="1" ht="13.5" customHeight="1">
      <c r="A25" s="658"/>
      <c r="B25" s="655" t="s">
        <v>13</v>
      </c>
      <c r="C25" s="656"/>
      <c r="D25" s="657" t="s">
        <v>57</v>
      </c>
      <c r="E25" s="300">
        <v>28983.50314</v>
      </c>
      <c r="F25" s="300"/>
      <c r="G25" s="1018"/>
      <c r="H25" s="1019"/>
      <c r="I25" s="1019"/>
      <c r="J25" s="1020"/>
      <c r="K25" s="658"/>
      <c r="L25" s="655" t="s">
        <v>13</v>
      </c>
      <c r="M25" s="656"/>
      <c r="N25" s="1021" t="s">
        <v>57</v>
      </c>
      <c r="O25" s="1022">
        <v>2.0000006770715117E-06</v>
      </c>
      <c r="P25" s="300">
        <v>0</v>
      </c>
    </row>
    <row r="26" spans="1:16" s="88" customFormat="1" ht="13.5" customHeight="1">
      <c r="A26" s="658"/>
      <c r="B26" s="216" t="s">
        <v>196</v>
      </c>
      <c r="C26" s="659"/>
      <c r="D26" s="657" t="s">
        <v>57</v>
      </c>
      <c r="E26" s="300">
        <v>19785.0703</v>
      </c>
      <c r="F26" s="300"/>
      <c r="G26" s="1018"/>
      <c r="H26" s="1019"/>
      <c r="I26" s="1019"/>
      <c r="J26" s="1020"/>
      <c r="K26" s="658"/>
      <c r="L26" s="216" t="s">
        <v>196</v>
      </c>
      <c r="M26" s="659"/>
      <c r="N26" s="1021" t="s">
        <v>57</v>
      </c>
      <c r="O26" s="1025"/>
      <c r="P26" s="1024"/>
    </row>
    <row r="27" spans="1:16" s="88" customFormat="1" ht="13.5" customHeight="1">
      <c r="A27" s="658"/>
      <c r="B27" s="662" t="s">
        <v>12</v>
      </c>
      <c r="C27" s="661"/>
      <c r="D27" s="657" t="s">
        <v>57</v>
      </c>
      <c r="E27" s="300">
        <v>9198.432842</v>
      </c>
      <c r="F27" s="300"/>
      <c r="G27" s="1018"/>
      <c r="H27" s="1019"/>
      <c r="I27" s="1019"/>
      <c r="J27" s="1020"/>
      <c r="K27" s="658"/>
      <c r="L27" s="662" t="s">
        <v>12</v>
      </c>
      <c r="M27" s="661"/>
      <c r="N27" s="1021" t="s">
        <v>57</v>
      </c>
      <c r="O27" s="1025"/>
      <c r="P27" s="1024"/>
    </row>
    <row r="28" spans="1:16" s="88" customFormat="1" ht="13.5" customHeight="1">
      <c r="A28" s="658"/>
      <c r="B28" s="655" t="s">
        <v>61</v>
      </c>
      <c r="C28" s="656"/>
      <c r="D28" s="657" t="s">
        <v>57</v>
      </c>
      <c r="E28" s="300">
        <v>22940.22872</v>
      </c>
      <c r="F28" s="300"/>
      <c r="G28" s="1018"/>
      <c r="H28" s="1019"/>
      <c r="I28" s="1019"/>
      <c r="J28" s="1020"/>
      <c r="K28" s="658"/>
      <c r="L28" s="655" t="s">
        <v>61</v>
      </c>
      <c r="M28" s="656"/>
      <c r="N28" s="1021" t="s">
        <v>57</v>
      </c>
      <c r="O28" s="1022">
        <v>0</v>
      </c>
      <c r="P28" s="300">
        <v>0</v>
      </c>
    </row>
    <row r="29" spans="1:16" s="88" customFormat="1" ht="13.5" customHeight="1">
      <c r="A29" s="658"/>
      <c r="B29" s="216" t="s">
        <v>196</v>
      </c>
      <c r="C29" s="659"/>
      <c r="D29" s="657" t="s">
        <v>57</v>
      </c>
      <c r="E29" s="300">
        <v>18031.77359</v>
      </c>
      <c r="F29" s="300"/>
      <c r="G29" s="1018"/>
      <c r="H29" s="1019"/>
      <c r="I29" s="1019"/>
      <c r="J29" s="1020"/>
      <c r="K29" s="658"/>
      <c r="L29" s="216" t="s">
        <v>196</v>
      </c>
      <c r="M29" s="659"/>
      <c r="N29" s="1021" t="s">
        <v>57</v>
      </c>
      <c r="O29" s="1025"/>
      <c r="P29" s="1024"/>
    </row>
    <row r="30" spans="1:16" s="88" customFormat="1" ht="13.5" customHeight="1" thickBot="1">
      <c r="A30" s="663"/>
      <c r="B30" s="664" t="s">
        <v>12</v>
      </c>
      <c r="C30" s="665"/>
      <c r="D30" s="666" t="s">
        <v>57</v>
      </c>
      <c r="E30" s="302">
        <v>4908.45513</v>
      </c>
      <c r="F30" s="302"/>
      <c r="G30" s="1018"/>
      <c r="H30" s="1019"/>
      <c r="I30" s="1019"/>
      <c r="J30" s="1020"/>
      <c r="K30" s="663"/>
      <c r="L30" s="664" t="s">
        <v>12</v>
      </c>
      <c r="M30" s="665"/>
      <c r="N30" s="1026" t="s">
        <v>57</v>
      </c>
      <c r="O30" s="1027"/>
      <c r="P30" s="1028"/>
    </row>
    <row r="31" spans="1:11" s="88" customFormat="1" ht="13.5" customHeight="1" thickBot="1">
      <c r="A31" s="674"/>
      <c r="B31" s="216"/>
      <c r="C31" s="675"/>
      <c r="D31" s="400" t="s">
        <v>157</v>
      </c>
      <c r="E31" s="326">
        <v>0</v>
      </c>
      <c r="F31" s="326">
        <v>9</v>
      </c>
      <c r="G31" s="332"/>
      <c r="H31" s="332"/>
      <c r="I31" s="332"/>
      <c r="J31" s="216"/>
      <c r="K31" s="675"/>
    </row>
    <row r="32" spans="1:11" s="88" customFormat="1" ht="13.5" customHeight="1" thickBot="1">
      <c r="A32" s="674"/>
      <c r="B32" s="216"/>
      <c r="C32" s="675"/>
      <c r="D32" s="400" t="s">
        <v>174</v>
      </c>
      <c r="E32" s="326">
        <v>0</v>
      </c>
      <c r="F32" s="326">
        <v>0</v>
      </c>
      <c r="G32" s="332"/>
      <c r="H32" s="332"/>
      <c r="I32" s="332"/>
      <c r="J32" s="216"/>
      <c r="K32" s="675"/>
    </row>
    <row r="33" spans="1:10" s="88" customFormat="1" ht="19.5" customHeight="1">
      <c r="A33" s="676" t="s">
        <v>20</v>
      </c>
      <c r="B33" s="677"/>
      <c r="C33" s="677"/>
      <c r="D33" s="678"/>
      <c r="E33" s="679"/>
      <c r="F33" s="680"/>
      <c r="G33" s="86"/>
      <c r="H33" s="86"/>
      <c r="I33" s="86"/>
      <c r="J33" s="86"/>
    </row>
    <row r="34" spans="1:6" ht="18.75" customHeight="1">
      <c r="A34" s="623" t="s">
        <v>62</v>
      </c>
      <c r="B34" s="624" t="s">
        <v>63</v>
      </c>
      <c r="C34" s="212"/>
      <c r="D34" s="212"/>
      <c r="E34" s="212"/>
      <c r="F34" s="211"/>
    </row>
    <row r="35" spans="1:6" ht="17.25" customHeight="1">
      <c r="A35" s="217"/>
      <c r="B35" s="625" t="s">
        <v>65</v>
      </c>
      <c r="C35" s="212"/>
      <c r="D35" s="212"/>
      <c r="E35" s="212"/>
      <c r="F35" s="211"/>
    </row>
    <row r="36" spans="1:6" ht="17.25" customHeight="1">
      <c r="A36" s="217"/>
      <c r="B36" s="625" t="s">
        <v>66</v>
      </c>
      <c r="C36" s="212"/>
      <c r="D36" s="212"/>
      <c r="E36" s="212"/>
      <c r="F36" s="211"/>
    </row>
    <row r="37" spans="1:6" ht="17.25" customHeight="1">
      <c r="A37" s="218"/>
      <c r="B37" s="215" t="s">
        <v>67</v>
      </c>
      <c r="C37" s="626"/>
      <c r="D37" s="626"/>
      <c r="E37" s="626"/>
      <c r="F37" s="627"/>
    </row>
    <row r="38" spans="1:6" ht="18" customHeight="1" thickBot="1">
      <c r="A38" s="219" t="s">
        <v>62</v>
      </c>
      <c r="B38" s="220" t="s">
        <v>58</v>
      </c>
      <c r="C38" s="213"/>
      <c r="D38" s="213"/>
      <c r="E38" s="213"/>
      <c r="F38" s="214"/>
    </row>
  </sheetData>
  <sheetProtection selectLockedCells="1"/>
  <mergeCells count="13">
    <mergeCell ref="K18:P18"/>
    <mergeCell ref="K9:M12"/>
    <mergeCell ref="L13:M14"/>
    <mergeCell ref="K15:K17"/>
    <mergeCell ref="L15:M17"/>
    <mergeCell ref="A18:F18"/>
    <mergeCell ref="A15:A17"/>
    <mergeCell ref="D4:F4"/>
    <mergeCell ref="D6:F6"/>
    <mergeCell ref="B9:C10"/>
    <mergeCell ref="B11:C11"/>
    <mergeCell ref="B13:C13"/>
    <mergeCell ref="B15:C17"/>
  </mergeCells>
  <conditionalFormatting sqref="E32:F32">
    <cfRule type="cellIs" priority="1" dxfId="0" operator="greaterThan" stopIfTrue="1">
      <formula>0</formula>
    </cfRule>
  </conditionalFormatting>
  <conditionalFormatting sqref="O19:P21">
    <cfRule type="cellIs" priority="2" dxfId="0" operator="notEqual" stopIfTrue="1">
      <formula>0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:E43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43" sqref="A43:E43"/>
    </sheetView>
  </sheetViews>
  <sheetFormatPr defaultColWidth="11.00390625" defaultRowHeight="12.75"/>
  <sheetData>
    <row r="1" ht="12">
      <c r="B1" t="s">
        <v>39</v>
      </c>
    </row>
    <row r="2" ht="12">
      <c r="B2" s="98">
        <f>'JQ1 Production'!D13+'JQ2 TTrade'!D11+'JQ2 TTrade'!H11</f>
        <v>65886.54367878131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43" sqref="A43:E43"/>
    </sheetView>
  </sheetViews>
  <sheetFormatPr defaultColWidth="11.00390625" defaultRowHeight="12.75"/>
  <cols>
    <col min="1" max="1" width="10.00390625" style="0" bestFit="1" customWidth="1"/>
    <col min="2" max="2" width="13.00390625" style="0" bestFit="1" customWidth="1"/>
    <col min="3" max="3" width="16.00390625" style="0" bestFit="1" customWidth="1"/>
    <col min="4" max="4" width="8.00390625" style="0" bestFit="1" customWidth="1"/>
    <col min="5" max="5" width="13.00390625" style="0" bestFit="1" customWidth="1"/>
    <col min="6" max="7" width="8.00390625" style="0" bestFit="1" customWidth="1"/>
  </cols>
  <sheetData>
    <row r="1" spans="1:7" ht="12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loeffler</cp:lastModifiedBy>
  <cp:lastPrinted>2013-03-25T14:52:10Z</cp:lastPrinted>
  <dcterms:created xsi:type="dcterms:W3CDTF">1998-09-16T16:39:33Z</dcterms:created>
  <dcterms:modified xsi:type="dcterms:W3CDTF">2015-10-22T14:21:19Z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298963165</vt:i4>
  </property>
  <property fmtid="{D5CDD505-2E9C-101B-9397-08002B2CF9AE}" pid="3" name="_EmailSubject">
    <vt:lpwstr>MasterJFSQ 2007:  En</vt:lpwstr>
  </property>
  <property fmtid="{D5CDD505-2E9C-101B-9397-08002B2CF9AE}" pid="4" name="_AuthorEmail">
    <vt:lpwstr>Felice.Padovani@fao.org</vt:lpwstr>
  </property>
  <property fmtid="{D5CDD505-2E9C-101B-9397-08002B2CF9AE}" pid="5" name="_AuthorEmailDisplayName">
    <vt:lpwstr>Padovani, Felice (FOIM)</vt:lpwstr>
  </property>
  <property fmtid="{D5CDD505-2E9C-101B-9397-08002B2CF9AE}" pid="6" name="_PreviousAdHocReviewCycleID">
    <vt:i4>-23535663</vt:i4>
  </property>
  <property fmtid="{D5CDD505-2E9C-101B-9397-08002B2CF9AE}" pid="7" name="_ReviewingToolsShownOnce">
    <vt:lpwstr/>
  </property>
</Properties>
</file>